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2"/>
  </bookViews>
  <sheets>
    <sheet name="Esempio A" sheetId="1" r:id="rId1"/>
    <sheet name="Esempio B" sheetId="2" r:id="rId2"/>
    <sheet name="Esempi C" sheetId="3" r:id="rId3"/>
  </sheets>
  <definedNames/>
  <calcPr fullCalcOnLoad="1"/>
</workbook>
</file>

<file path=xl/sharedStrings.xml><?xml version="1.0" encoding="utf-8"?>
<sst xmlns="http://schemas.openxmlformats.org/spreadsheetml/2006/main" count="171" uniqueCount="63">
  <si>
    <t>Importi in Migliaia di Euro</t>
  </si>
  <si>
    <t>Testo</t>
  </si>
  <si>
    <t>Quantità</t>
  </si>
  <si>
    <t>Prezzo un.</t>
  </si>
  <si>
    <t>Totale</t>
  </si>
  <si>
    <t>Costo unit.</t>
  </si>
  <si>
    <t>Margine Alfa</t>
  </si>
  <si>
    <t>Prodotto Win</t>
  </si>
  <si>
    <t>Tutte le merci si trovano nel magazzino di Beta al 31.12.X</t>
  </si>
  <si>
    <t>Procedere al eliminare l'utile infragruppo non realizzato verso terzi</t>
  </si>
  <si>
    <t>Se la mia controllata ha la merce in magazzino, devo quindi solo procedere all'elisione del margine interno.</t>
  </si>
  <si>
    <t>Conto Economico</t>
  </si>
  <si>
    <t>ALFA</t>
  </si>
  <si>
    <t>BETA</t>
  </si>
  <si>
    <t>Aggregato</t>
  </si>
  <si>
    <t>Ricavi Operativi</t>
  </si>
  <si>
    <t>Costi operativi</t>
  </si>
  <si>
    <t>Risultato operativo</t>
  </si>
  <si>
    <t>Proventi / Oneri fin.</t>
  </si>
  <si>
    <t>Risultato ante imposte</t>
  </si>
  <si>
    <t>Oneri fiscali</t>
  </si>
  <si>
    <t xml:space="preserve">Risultato netto </t>
  </si>
  <si>
    <t>Att. Non correnti</t>
  </si>
  <si>
    <t>Immobili, Imp e macchinari</t>
  </si>
  <si>
    <t>Avviamento</t>
  </si>
  <si>
    <t>Altre Imm. Imm.</t>
  </si>
  <si>
    <t>Partecipazioni</t>
  </si>
  <si>
    <t>Attività fiscali differite</t>
  </si>
  <si>
    <t>Att. Correnti</t>
  </si>
  <si>
    <t>Rimanenze</t>
  </si>
  <si>
    <t>Crediti commerciali</t>
  </si>
  <si>
    <t>Disponibilità liquide</t>
  </si>
  <si>
    <t>ATTIVITA'</t>
  </si>
  <si>
    <t>Patrimonio Netto Alfa</t>
  </si>
  <si>
    <t>Capitale Sociale</t>
  </si>
  <si>
    <t>Riserve</t>
  </si>
  <si>
    <t>Risultato netto es.</t>
  </si>
  <si>
    <t>Patrimonio Netto 3i</t>
  </si>
  <si>
    <t>Passività Non correnti</t>
  </si>
  <si>
    <t>Fondi rischi e oneri</t>
  </si>
  <si>
    <t>Passività fiscali differite</t>
  </si>
  <si>
    <t>Passività Correnti</t>
  </si>
  <si>
    <t>Debiti commerciali e fin.</t>
  </si>
  <si>
    <t>Altre passività correnti</t>
  </si>
  <si>
    <t>PASSIVITA' e PN</t>
  </si>
  <si>
    <t>Eliminazione di utili infragruppo inclusi nelle rimanenze (merci che si trovano integralmente nel magazzino dell'acquirente alla fine dell'esercizio)</t>
  </si>
  <si>
    <t>Nell'esercizio X Alfa vende a Beta (controllata al 100%) merci così distinte:</t>
  </si>
  <si>
    <t>Prodotto Run</t>
  </si>
  <si>
    <t>Al 31.12.X il 60% della merce si trova nel magazzino di Beta</t>
  </si>
  <si>
    <t>All'inizio dell'es. X Alfa vende a Beta, al prezzo di 4.000 Euro/000 un impianto. Di seguito i dati contabili:</t>
  </si>
  <si>
    <t>Costo Storico</t>
  </si>
  <si>
    <t>F.do Amm.to</t>
  </si>
  <si>
    <t>NBV 1.1.X</t>
  </si>
  <si>
    <t>ALFA ammortizzava il bene al 10%, Beta lo ammortizza al 20%</t>
  </si>
  <si>
    <t>Effetto fiscale</t>
  </si>
  <si>
    <t>Altri Ricavi operativi</t>
  </si>
  <si>
    <t>Svalutazioni e amm.ti</t>
  </si>
  <si>
    <t>Rettifiche</t>
  </si>
  <si>
    <t>Sub - totl</t>
  </si>
  <si>
    <t>Consolidato</t>
  </si>
  <si>
    <t>ESEMPIO A (Merci interamente a magazzino del Gruppo a fine esercizio)</t>
  </si>
  <si>
    <r>
      <t xml:space="preserve">ESEMPIO B (Merci </t>
    </r>
    <r>
      <rPr>
        <b/>
        <u val="single"/>
        <sz val="10"/>
        <rFont val="Arial"/>
        <family val="2"/>
      </rPr>
      <t>parzialmente</t>
    </r>
    <r>
      <rPr>
        <b/>
        <sz val="10"/>
        <rFont val="Arial"/>
        <family val="2"/>
      </rPr>
      <t xml:space="preserve"> a magazzino del Gruppo a fine esercizio)</t>
    </r>
  </si>
  <si>
    <t>ESEMPIO C (Eliminazione di risultati infragruppo non realizzati in presenza di attività non correnti o immobilizzazioni)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</si>
</sst>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;\(#,##0\);&quot;-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.5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4" fillId="0" borderId="0" xfId="44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4" fillId="0" borderId="0" xfId="44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9" fontId="0" fillId="0" borderId="0" xfId="47" applyNumberFormat="1" applyFont="1">
      <alignment/>
      <protection/>
    </xf>
    <xf numFmtId="9" fontId="4" fillId="0" borderId="0" xfId="47" applyNumberFormat="1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164" fontId="0" fillId="0" borderId="0" xfId="44" applyNumberFormat="1" applyFont="1" applyAlignment="1">
      <alignment/>
    </xf>
    <xf numFmtId="164" fontId="0" fillId="0" borderId="0" xfId="47" applyNumberFormat="1" applyFont="1">
      <alignment/>
      <protection/>
    </xf>
    <xf numFmtId="0" fontId="0" fillId="0" borderId="0" xfId="47" applyFont="1" applyBorder="1">
      <alignment/>
      <protection/>
    </xf>
    <xf numFmtId="165" fontId="0" fillId="0" borderId="0" xfId="44" applyNumberFormat="1" applyFont="1" applyAlignment="1">
      <alignment/>
    </xf>
    <xf numFmtId="165" fontId="0" fillId="0" borderId="0" xfId="47" applyNumberFormat="1" applyFont="1">
      <alignment/>
      <protection/>
    </xf>
    <xf numFmtId="0" fontId="6" fillId="0" borderId="0" xfId="47" applyFont="1">
      <alignment/>
      <protection/>
    </xf>
    <xf numFmtId="165" fontId="4" fillId="0" borderId="0" xfId="47" applyNumberFormat="1" applyFont="1">
      <alignment/>
      <protection/>
    </xf>
    <xf numFmtId="165" fontId="4" fillId="0" borderId="10" xfId="47" applyNumberFormat="1" applyFont="1" applyBorder="1">
      <alignment/>
      <protection/>
    </xf>
    <xf numFmtId="165" fontId="4" fillId="0" borderId="11" xfId="47" applyNumberFormat="1" applyFont="1" applyBorder="1">
      <alignment/>
      <protection/>
    </xf>
    <xf numFmtId="0" fontId="0" fillId="0" borderId="0" xfId="47" applyFont="1" applyFill="1" applyBorder="1">
      <alignment/>
      <protection/>
    </xf>
    <xf numFmtId="165" fontId="0" fillId="0" borderId="0" xfId="47" applyNumberFormat="1" applyFont="1" applyBorder="1">
      <alignment/>
      <protection/>
    </xf>
    <xf numFmtId="165" fontId="4" fillId="0" borderId="0" xfId="47" applyNumberFormat="1" applyFont="1" applyBorder="1">
      <alignment/>
      <protection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12" xfId="42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0" xfId="44" applyNumberFormat="1" applyFont="1" applyBorder="1" applyAlignment="1">
      <alignment/>
    </xf>
    <xf numFmtId="165" fontId="4" fillId="0" borderId="11" xfId="44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0" fillId="0" borderId="14" xfId="47" applyFont="1" applyBorder="1">
      <alignment/>
      <protection/>
    </xf>
    <xf numFmtId="165" fontId="0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8</xdr:col>
      <xdr:colOff>523875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61975"/>
          <a:ext cx="87725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Nel corso dell'esercizio x la società Alfa ha venduto alla società Beta n. 100 unità del prodotto Win al prezzo unitario di 50.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Alfa ha sostenuto, per l'acquisto della sopra indicata merce, un costo unitario di Euro 40. Al 31.12.X nessuna delle unità acquistate da Beta è stata venduta a terzi.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solo dell'utile infragruppo non realizzato verso terzi, incluso nel valore delle rimanenze di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30%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228600</xdr:colOff>
      <xdr:row>12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87820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Nel corso dell'esercizio x la società Alfa ha venduto alla società Beta n. 100 unità del prodotto Run al prezzo unitario di 100.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Alfa ha sostenuto, per l'acquisto della sopra indicata merce, un costo unitario di Euro 80. Al 31.12.X il 40% delle unità acquistate da Beta è stato venduto a terzi.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solo dell'utile infragruppo non realizzato verso terzi, incluso nel valore delle rimanenze di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30%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114300</xdr:rowOff>
    </xdr:from>
    <xdr:to>
      <xdr:col>10</xdr:col>
      <xdr:colOff>0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76225"/>
          <a:ext cx="86010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Società Alfa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detiene una partecipazione totalitaria nella società Beta.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fine dell'esercizio X Alfa cede a Beta al prezzo di 4.000 un impianto già in parte ammortizzato e iscritto in contabilità con i seguenti valori: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Costo storico:  6.000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ammortamento: 3.600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 Netto al 1.1.X 2.400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fine esercizio il bene risulta ancora contabilizzato nel bilancio Beta. La controllante Alfa ammortizzava l'immobilizzazione materiale  con un'aliquota annua del 10% (quote costanti); la controllante Beta ammortizzava il bene con un'aliquota del 20% annuo (quote costanti).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proceda all'eliminazione della plusvalenza non realizzata verso terzi, nonchè all'aggiustamento degli ammortamenti in relazione al macchinario ceduto da Alfa a Beta, ai fini della costruzione del bilancio consolidato al 31.12.X.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Effetto fiscale: 30%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="80" zoomScaleNormal="80" zoomScalePageLayoutView="0" workbookViewId="0" topLeftCell="A44">
      <selection activeCell="A72" sqref="A72:G82"/>
    </sheetView>
  </sheetViews>
  <sheetFormatPr defaultColWidth="9.140625" defaultRowHeight="12.75"/>
  <cols>
    <col min="1" max="1" width="21.421875" style="0" customWidth="1"/>
    <col min="2" max="2" width="18.28125" style="0" customWidth="1"/>
    <col min="3" max="3" width="12.421875" style="0" customWidth="1"/>
    <col min="4" max="4" width="12.00390625" style="0" customWidth="1"/>
    <col min="5" max="5" width="13.57421875" style="0" customWidth="1"/>
    <col min="6" max="6" width="15.421875" style="0" customWidth="1"/>
    <col min="7" max="7" width="13.28125" style="0" customWidth="1"/>
    <col min="8" max="8" width="17.421875" style="0" customWidth="1"/>
  </cols>
  <sheetData>
    <row r="1" ht="12.75">
      <c r="A1" s="3" t="s">
        <v>60</v>
      </c>
    </row>
    <row r="2" ht="12.75">
      <c r="A2" s="1" t="s">
        <v>45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 t="s">
        <v>0</v>
      </c>
    </row>
    <row r="15" ht="12.75">
      <c r="A15" s="2"/>
    </row>
    <row r="16" ht="12.75">
      <c r="A16" s="3" t="s">
        <v>1</v>
      </c>
    </row>
    <row r="17" spans="2:6" ht="12.75">
      <c r="B17" s="4" t="s">
        <v>2</v>
      </c>
      <c r="C17" s="3" t="s">
        <v>3</v>
      </c>
      <c r="D17" s="3" t="s">
        <v>4</v>
      </c>
      <c r="E17" s="3" t="s">
        <v>5</v>
      </c>
      <c r="F17" s="5" t="s">
        <v>6</v>
      </c>
    </row>
    <row r="18" spans="1:6" ht="12.75">
      <c r="A18" t="s">
        <v>7</v>
      </c>
      <c r="B18" s="6">
        <v>100</v>
      </c>
      <c r="C18">
        <v>50</v>
      </c>
      <c r="D18" s="6">
        <f>+B18*C18</f>
        <v>5000</v>
      </c>
      <c r="E18">
        <v>40</v>
      </c>
      <c r="F18" s="7">
        <f>+(C18-E18)*B18</f>
        <v>1000</v>
      </c>
    </row>
    <row r="19" ht="12.75">
      <c r="A19" s="8" t="s">
        <v>8</v>
      </c>
    </row>
    <row r="20" ht="12.75">
      <c r="A20" s="2"/>
    </row>
    <row r="21" ht="12.75">
      <c r="A21" s="9" t="s">
        <v>9</v>
      </c>
    </row>
    <row r="22" ht="12.75">
      <c r="A22" s="20" t="s">
        <v>10</v>
      </c>
    </row>
    <row r="23" ht="12.75">
      <c r="A23" s="9"/>
    </row>
    <row r="24" ht="12.75">
      <c r="F24" s="10"/>
    </row>
    <row r="25" spans="8:9" ht="12.75">
      <c r="H25" s="10"/>
      <c r="I25" s="10"/>
    </row>
    <row r="26" spans="8:9" ht="12.75">
      <c r="H26" s="10"/>
      <c r="I26" s="10"/>
    </row>
    <row r="27" spans="8:9" ht="12.75">
      <c r="H27" s="10"/>
      <c r="I27" s="10"/>
    </row>
    <row r="28" spans="8:9" ht="12.75">
      <c r="H28" s="10"/>
      <c r="I28" s="10"/>
    </row>
    <row r="29" spans="8:9" ht="12.75">
      <c r="H29" s="10"/>
      <c r="I29" s="10"/>
    </row>
    <row r="30" spans="8:9" ht="12.75">
      <c r="H30" s="10"/>
      <c r="I30" s="10"/>
    </row>
    <row r="31" spans="8:9" ht="12.75">
      <c r="H31" s="10"/>
      <c r="I31" s="10"/>
    </row>
    <row r="32" spans="8:9" ht="12.75">
      <c r="H32" s="10"/>
      <c r="I32" s="10"/>
    </row>
    <row r="33" spans="8:9" ht="12.75">
      <c r="H33" s="10"/>
      <c r="I33" s="10"/>
    </row>
    <row r="34" spans="8:9" ht="12.75">
      <c r="H34" s="24"/>
      <c r="I34" s="10"/>
    </row>
    <row r="35" spans="8:9" ht="12.75">
      <c r="H35" s="10"/>
      <c r="I35" s="10"/>
    </row>
    <row r="36" spans="5:9" ht="12.75">
      <c r="E36" s="10"/>
      <c r="F36" s="10"/>
      <c r="G36" s="10"/>
      <c r="H36" s="10"/>
      <c r="I36" s="10"/>
    </row>
    <row r="37" spans="5:9" ht="12.75">
      <c r="E37" s="10"/>
      <c r="F37" s="10"/>
      <c r="G37" s="10"/>
      <c r="H37" s="10"/>
      <c r="I37" s="10"/>
    </row>
    <row r="38" spans="2:9" ht="12.75">
      <c r="B38" s="5" t="s">
        <v>12</v>
      </c>
      <c r="C38" s="5" t="s">
        <v>13</v>
      </c>
      <c r="D38" s="5" t="s">
        <v>14</v>
      </c>
      <c r="E38" s="5" t="s">
        <v>57</v>
      </c>
      <c r="F38" s="5" t="s">
        <v>58</v>
      </c>
      <c r="G38" s="61" t="s">
        <v>59</v>
      </c>
      <c r="H38" s="10"/>
      <c r="I38" s="10"/>
    </row>
    <row r="39" spans="1:9" ht="12.75">
      <c r="A39" s="3" t="s">
        <v>22</v>
      </c>
      <c r="E39" s="10"/>
      <c r="F39" s="10"/>
      <c r="G39" s="62"/>
      <c r="H39" s="10"/>
      <c r="I39" s="10"/>
    </row>
    <row r="40" spans="1:9" ht="12.75">
      <c r="A40" t="s">
        <v>23</v>
      </c>
      <c r="B40" s="11">
        <v>10000</v>
      </c>
      <c r="C40" s="11">
        <v>10000</v>
      </c>
      <c r="D40" s="12">
        <f>+B40+C40</f>
        <v>20000</v>
      </c>
      <c r="E40" s="21"/>
      <c r="F40" s="21"/>
      <c r="G40" s="63"/>
      <c r="H40" s="10"/>
      <c r="I40" s="10"/>
    </row>
    <row r="41" spans="1:9" ht="12.75">
      <c r="A41" t="s">
        <v>24</v>
      </c>
      <c r="B41" s="11"/>
      <c r="C41" s="11"/>
      <c r="D41" s="12"/>
      <c r="E41" s="21"/>
      <c r="F41" s="21"/>
      <c r="G41" s="63"/>
      <c r="H41" s="10"/>
      <c r="I41" s="10"/>
    </row>
    <row r="42" spans="1:9" ht="12.75">
      <c r="A42" t="s">
        <v>25</v>
      </c>
      <c r="B42" s="11">
        <v>1000</v>
      </c>
      <c r="C42" s="11">
        <v>1000</v>
      </c>
      <c r="D42" s="12">
        <f>+B42+C42</f>
        <v>2000</v>
      </c>
      <c r="E42" s="21"/>
      <c r="F42" s="21"/>
      <c r="G42" s="63"/>
      <c r="H42" s="10"/>
      <c r="I42" s="10"/>
    </row>
    <row r="43" spans="1:9" ht="12.75">
      <c r="A43" t="s">
        <v>26</v>
      </c>
      <c r="B43" s="11">
        <v>11000</v>
      </c>
      <c r="C43" s="11"/>
      <c r="D43" s="12">
        <f>+B43+C43</f>
        <v>11000</v>
      </c>
      <c r="E43" s="21"/>
      <c r="F43" s="21"/>
      <c r="G43" s="63"/>
      <c r="H43" s="10"/>
      <c r="I43" s="10"/>
    </row>
    <row r="44" spans="1:9" ht="12.75">
      <c r="A44" t="s">
        <v>27</v>
      </c>
      <c r="B44" s="11"/>
      <c r="C44" s="11"/>
      <c r="D44" s="12"/>
      <c r="E44" s="21"/>
      <c r="F44" s="21"/>
      <c r="G44" s="63"/>
      <c r="H44" s="10"/>
      <c r="I44" s="10"/>
    </row>
    <row r="45" spans="2:9" ht="12.75">
      <c r="B45" s="11"/>
      <c r="C45" s="11"/>
      <c r="D45" s="12"/>
      <c r="E45" s="21"/>
      <c r="F45" s="21"/>
      <c r="G45" s="63"/>
      <c r="H45" s="10"/>
      <c r="I45" s="10"/>
    </row>
    <row r="46" spans="1:9" ht="12.75">
      <c r="A46" s="3" t="s">
        <v>28</v>
      </c>
      <c r="B46" s="11"/>
      <c r="C46" s="11"/>
      <c r="D46" s="12"/>
      <c r="E46" s="21"/>
      <c r="F46" s="21"/>
      <c r="G46" s="63"/>
      <c r="H46" s="10"/>
      <c r="I46" s="25"/>
    </row>
    <row r="47" spans="1:9" ht="12.75">
      <c r="A47" t="s">
        <v>29</v>
      </c>
      <c r="B47" s="11">
        <v>3000</v>
      </c>
      <c r="C47" s="11">
        <v>7500</v>
      </c>
      <c r="D47" s="12">
        <f>+B47+C47</f>
        <v>10500</v>
      </c>
      <c r="E47" s="21"/>
      <c r="F47" s="21"/>
      <c r="G47" s="63"/>
      <c r="H47" s="10"/>
      <c r="I47" s="10"/>
    </row>
    <row r="48" spans="1:9" ht="12.75">
      <c r="A48" t="s">
        <v>30</v>
      </c>
      <c r="B48" s="11">
        <v>5000</v>
      </c>
      <c r="C48" s="11">
        <v>2000</v>
      </c>
      <c r="D48" s="12">
        <f>+B48+C48</f>
        <v>7000</v>
      </c>
      <c r="E48" s="21"/>
      <c r="F48" s="21"/>
      <c r="G48" s="63"/>
      <c r="H48" s="10"/>
      <c r="I48" s="10"/>
    </row>
    <row r="49" spans="1:9" ht="12.75">
      <c r="A49" t="s">
        <v>31</v>
      </c>
      <c r="B49" s="11">
        <v>2500</v>
      </c>
      <c r="C49" s="11">
        <v>1500</v>
      </c>
      <c r="D49" s="12">
        <f>+B49+C49</f>
        <v>4000</v>
      </c>
      <c r="E49" s="21"/>
      <c r="F49" s="21"/>
      <c r="G49" s="63"/>
      <c r="H49" s="10"/>
      <c r="I49" s="10"/>
    </row>
    <row r="50" spans="2:9" ht="12.75">
      <c r="B50" s="12"/>
      <c r="C50" s="12"/>
      <c r="D50" s="12"/>
      <c r="E50" s="21"/>
      <c r="F50" s="21"/>
      <c r="G50" s="63"/>
      <c r="H50" s="10"/>
      <c r="I50" s="10"/>
    </row>
    <row r="51" spans="1:9" ht="12.75">
      <c r="A51" s="3" t="s">
        <v>32</v>
      </c>
      <c r="B51" s="16">
        <f>+SUM(B40:B49)</f>
        <v>32500</v>
      </c>
      <c r="C51" s="17">
        <f>+SUM(C40:C49)</f>
        <v>22000</v>
      </c>
      <c r="D51" s="17">
        <f>+SUM(D40:D49)</f>
        <v>54500</v>
      </c>
      <c r="E51" s="17"/>
      <c r="F51" s="17"/>
      <c r="G51" s="67"/>
      <c r="H51" s="10"/>
      <c r="I51" s="10"/>
    </row>
    <row r="52" spans="1:9" ht="12.75">
      <c r="A52" s="3"/>
      <c r="B52" s="23"/>
      <c r="C52" s="23"/>
      <c r="D52" s="23"/>
      <c r="E52" s="23"/>
      <c r="F52" s="23"/>
      <c r="G52" s="23"/>
      <c r="H52" s="10"/>
      <c r="I52" s="10"/>
    </row>
    <row r="53" spans="1:9" ht="12.75">
      <c r="A53" s="3"/>
      <c r="B53" s="23"/>
      <c r="C53" s="23"/>
      <c r="D53" s="23"/>
      <c r="E53" s="5" t="s">
        <v>57</v>
      </c>
      <c r="F53" s="5" t="s">
        <v>58</v>
      </c>
      <c r="G53" s="61" t="s">
        <v>59</v>
      </c>
      <c r="H53" s="10"/>
      <c r="I53" s="10"/>
    </row>
    <row r="54" spans="5:9" ht="6" customHeight="1">
      <c r="E54" s="10"/>
      <c r="F54" s="10"/>
      <c r="G54" s="62"/>
      <c r="H54" s="10"/>
      <c r="I54" s="10"/>
    </row>
    <row r="55" spans="1:9" ht="12.75">
      <c r="A55" s="3" t="s">
        <v>33</v>
      </c>
      <c r="E55" s="10"/>
      <c r="F55" s="10"/>
      <c r="G55" s="62"/>
      <c r="H55" s="10"/>
      <c r="I55" s="10"/>
    </row>
    <row r="56" spans="1:9" ht="12.75">
      <c r="A56" t="s">
        <v>34</v>
      </c>
      <c r="B56" s="11">
        <v>20000</v>
      </c>
      <c r="C56" s="11">
        <v>9600</v>
      </c>
      <c r="D56" s="12">
        <f>+B56+C56</f>
        <v>29600</v>
      </c>
      <c r="E56" s="21"/>
      <c r="F56" s="21"/>
      <c r="G56" s="63"/>
      <c r="H56" s="10"/>
      <c r="I56" s="10"/>
    </row>
    <row r="57" spans="1:9" ht="12.75">
      <c r="A57" s="18" t="s">
        <v>35</v>
      </c>
      <c r="B57" s="11">
        <v>1000</v>
      </c>
      <c r="C57" s="11">
        <v>400</v>
      </c>
      <c r="D57" s="12">
        <f>+B57+C57</f>
        <v>1400</v>
      </c>
      <c r="E57" s="21"/>
      <c r="F57" s="21"/>
      <c r="G57" s="63"/>
      <c r="H57" s="10"/>
      <c r="I57" s="10"/>
    </row>
    <row r="58" spans="1:9" ht="12.75">
      <c r="A58" s="19" t="s">
        <v>36</v>
      </c>
      <c r="B58" s="11">
        <f>+B82</f>
        <v>3500</v>
      </c>
      <c r="C58" s="11">
        <f>+C82</f>
        <v>2000</v>
      </c>
      <c r="D58" s="12">
        <f>+B58+C58</f>
        <v>5500</v>
      </c>
      <c r="E58" s="21"/>
      <c r="F58" s="21"/>
      <c r="G58" s="63"/>
      <c r="H58" s="10"/>
      <c r="I58" s="10"/>
    </row>
    <row r="59" spans="2:9" ht="3" customHeight="1">
      <c r="B59" s="11"/>
      <c r="C59" s="11"/>
      <c r="E59" s="10"/>
      <c r="F59" s="21"/>
      <c r="G59" s="62"/>
      <c r="H59" s="10"/>
      <c r="I59" s="10"/>
    </row>
    <row r="60" spans="2:9" ht="6" customHeight="1">
      <c r="B60" s="11"/>
      <c r="C60" s="11"/>
      <c r="E60" s="10"/>
      <c r="F60" s="10"/>
      <c r="G60" s="62"/>
      <c r="H60" s="10"/>
      <c r="I60" s="10"/>
    </row>
    <row r="61" spans="1:9" ht="12.75">
      <c r="A61" s="3" t="s">
        <v>38</v>
      </c>
      <c r="B61" s="11"/>
      <c r="C61" s="11"/>
      <c r="E61" s="10"/>
      <c r="F61" s="10"/>
      <c r="G61" s="62"/>
      <c r="H61" s="10"/>
      <c r="I61" s="10"/>
    </row>
    <row r="62" spans="1:9" ht="12.75">
      <c r="A62" s="18" t="s">
        <v>39</v>
      </c>
      <c r="B62" s="11">
        <v>2500</v>
      </c>
      <c r="C62" s="11">
        <v>1500</v>
      </c>
      <c r="D62" s="12">
        <f>+B62+C62</f>
        <v>4000</v>
      </c>
      <c r="E62" s="10"/>
      <c r="F62" s="21"/>
      <c r="G62" s="63"/>
      <c r="H62" s="10"/>
      <c r="I62" s="10"/>
    </row>
    <row r="63" spans="1:9" ht="12.75">
      <c r="A63" s="18" t="s">
        <v>40</v>
      </c>
      <c r="B63" s="11">
        <v>200</v>
      </c>
      <c r="C63" s="11"/>
      <c r="D63" s="12">
        <f>+B63+C63</f>
        <v>200</v>
      </c>
      <c r="E63" s="21"/>
      <c r="F63" s="21"/>
      <c r="G63" s="63"/>
      <c r="H63" s="10"/>
      <c r="I63" s="10"/>
    </row>
    <row r="64" spans="2:9" ht="12.75">
      <c r="B64" s="11"/>
      <c r="C64" s="11"/>
      <c r="E64" s="10"/>
      <c r="F64" s="10"/>
      <c r="G64" s="62"/>
      <c r="H64" s="10"/>
      <c r="I64" s="10"/>
    </row>
    <row r="65" spans="1:9" ht="12.75">
      <c r="A65" s="3" t="s">
        <v>41</v>
      </c>
      <c r="B65" s="11"/>
      <c r="C65" s="11"/>
      <c r="E65" s="10"/>
      <c r="F65" s="10"/>
      <c r="G65" s="62"/>
      <c r="H65" s="10"/>
      <c r="I65" s="10"/>
    </row>
    <row r="66" spans="1:9" ht="12.75">
      <c r="A66" t="s">
        <v>42</v>
      </c>
      <c r="B66" s="11">
        <v>4800</v>
      </c>
      <c r="C66" s="11">
        <v>7000</v>
      </c>
      <c r="D66" s="12">
        <f>+B66+C66</f>
        <v>11800</v>
      </c>
      <c r="E66" s="10"/>
      <c r="F66" s="21"/>
      <c r="G66" s="63"/>
      <c r="H66" s="10"/>
      <c r="I66" s="10"/>
    </row>
    <row r="67" spans="1:9" ht="12.75">
      <c r="A67" t="s">
        <v>43</v>
      </c>
      <c r="B67" s="11">
        <v>500</v>
      </c>
      <c r="C67" s="11">
        <v>1500</v>
      </c>
      <c r="D67" s="12">
        <f>+B67+C67</f>
        <v>2000</v>
      </c>
      <c r="E67" s="10"/>
      <c r="F67" s="21"/>
      <c r="G67" s="63"/>
      <c r="H67" s="10"/>
      <c r="I67" s="10"/>
    </row>
    <row r="68" spans="5:9" ht="12.75">
      <c r="E68" s="10"/>
      <c r="F68" s="10"/>
      <c r="G68" s="62"/>
      <c r="H68" s="10"/>
      <c r="I68" s="10"/>
    </row>
    <row r="69" spans="1:9" ht="12.75">
      <c r="A69" s="3" t="s">
        <v>44</v>
      </c>
      <c r="B69" s="16">
        <f>+SUM(B56:B67)</f>
        <v>32500</v>
      </c>
      <c r="C69" s="17">
        <f>+SUM(C56:C67)</f>
        <v>22000</v>
      </c>
      <c r="D69" s="17">
        <f>+SUM(D56:D67)</f>
        <v>54500</v>
      </c>
      <c r="E69" s="17"/>
      <c r="F69" s="17"/>
      <c r="G69" s="67"/>
      <c r="H69" s="10"/>
      <c r="I69" s="10"/>
    </row>
    <row r="72" spans="1:7" ht="12.75">
      <c r="A72" s="3" t="s">
        <v>11</v>
      </c>
      <c r="B72" s="5" t="s">
        <v>12</v>
      </c>
      <c r="C72" s="5" t="s">
        <v>13</v>
      </c>
      <c r="D72" s="5" t="s">
        <v>14</v>
      </c>
      <c r="E72" s="5" t="s">
        <v>57</v>
      </c>
      <c r="F72" s="5" t="s">
        <v>58</v>
      </c>
      <c r="G72" s="61" t="s">
        <v>59</v>
      </c>
    </row>
    <row r="73" spans="5:7" ht="12.75">
      <c r="E73" s="10"/>
      <c r="F73" s="10"/>
      <c r="G73" s="62"/>
    </row>
    <row r="74" spans="1:7" ht="12.75">
      <c r="A74" t="s">
        <v>15</v>
      </c>
      <c r="B74" s="11">
        <v>15000</v>
      </c>
      <c r="C74" s="11">
        <v>6000</v>
      </c>
      <c r="D74" s="12">
        <f>+B74+C74</f>
        <v>21000</v>
      </c>
      <c r="E74" s="21"/>
      <c r="F74" s="21"/>
      <c r="G74" s="63"/>
    </row>
    <row r="75" spans="1:7" ht="12.75">
      <c r="A75" t="s">
        <v>16</v>
      </c>
      <c r="B75" s="11">
        <v>-9000</v>
      </c>
      <c r="C75" s="11">
        <v>-3000</v>
      </c>
      <c r="D75" s="12">
        <f>+B75+C75</f>
        <v>-12000</v>
      </c>
      <c r="E75" s="10"/>
      <c r="F75" s="21"/>
      <c r="G75" s="63"/>
    </row>
    <row r="76" spans="1:7" ht="12.75">
      <c r="A76" s="13" t="s">
        <v>17</v>
      </c>
      <c r="B76" s="14">
        <f>+SUM(B74:B75)</f>
        <v>6000</v>
      </c>
      <c r="C76" s="14">
        <f>+SUM(C74:C75)</f>
        <v>3000</v>
      </c>
      <c r="D76" s="15">
        <f>+B76+C76</f>
        <v>9000</v>
      </c>
      <c r="E76" s="22"/>
      <c r="F76" s="23"/>
      <c r="G76" s="64"/>
    </row>
    <row r="77" spans="2:7" ht="12.75">
      <c r="B77" s="11"/>
      <c r="C77" s="11"/>
      <c r="D77" s="12"/>
      <c r="E77" s="10"/>
      <c r="F77" s="10"/>
      <c r="G77" s="63"/>
    </row>
    <row r="78" spans="1:7" ht="12.75">
      <c r="A78" t="s">
        <v>18</v>
      </c>
      <c r="B78" s="11">
        <v>-100</v>
      </c>
      <c r="C78" s="11">
        <v>-80</v>
      </c>
      <c r="D78" s="12">
        <f>+B78+C78</f>
        <v>-180</v>
      </c>
      <c r="E78" s="10"/>
      <c r="F78" s="21"/>
      <c r="G78" s="63"/>
    </row>
    <row r="79" spans="1:7" ht="12.75">
      <c r="A79" s="13" t="s">
        <v>19</v>
      </c>
      <c r="B79" s="14">
        <f>+SUM(B76:B78)</f>
        <v>5900</v>
      </c>
      <c r="C79" s="14">
        <f>+SUM(C76:C78)</f>
        <v>2920</v>
      </c>
      <c r="D79" s="15">
        <f>+B79+C79</f>
        <v>8820</v>
      </c>
      <c r="E79" s="10"/>
      <c r="F79" s="23"/>
      <c r="G79" s="63"/>
    </row>
    <row r="80" spans="2:7" ht="12.75">
      <c r="B80" s="11"/>
      <c r="C80" s="11"/>
      <c r="D80" s="12"/>
      <c r="E80" s="10"/>
      <c r="F80" s="10"/>
      <c r="G80" s="63"/>
    </row>
    <row r="81" spans="1:7" ht="12.75">
      <c r="A81" t="s">
        <v>20</v>
      </c>
      <c r="B81" s="11">
        <v>-2400</v>
      </c>
      <c r="C81" s="11">
        <v>-920</v>
      </c>
      <c r="D81" s="12">
        <f>+B81+C81</f>
        <v>-3320</v>
      </c>
      <c r="E81" s="10"/>
      <c r="F81" s="21"/>
      <c r="G81" s="63"/>
    </row>
    <row r="82" spans="1:7" ht="12.75">
      <c r="A82" s="13" t="s">
        <v>21</v>
      </c>
      <c r="B82" s="65">
        <f>+B79+B81</f>
        <v>3500</v>
      </c>
      <c r="C82" s="66">
        <f>+SUM(C79:C81)</f>
        <v>2000</v>
      </c>
      <c r="D82" s="17">
        <f>+B82+C82</f>
        <v>5500</v>
      </c>
      <c r="E82" s="66"/>
      <c r="F82" s="17"/>
      <c r="G82" s="6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="80" zoomScaleNormal="80" zoomScalePageLayoutView="0" workbookViewId="0" topLeftCell="A44">
      <selection activeCell="A68" sqref="A68:G78"/>
    </sheetView>
  </sheetViews>
  <sheetFormatPr defaultColWidth="9.140625" defaultRowHeight="12.75"/>
  <cols>
    <col min="1" max="1" width="21.421875" style="27" customWidth="1"/>
    <col min="2" max="2" width="12.7109375" style="27" customWidth="1"/>
    <col min="3" max="3" width="12.421875" style="27" customWidth="1"/>
    <col min="4" max="4" width="12.00390625" style="27" customWidth="1"/>
    <col min="5" max="5" width="13.57421875" style="27" customWidth="1"/>
    <col min="6" max="6" width="15.421875" style="27" customWidth="1"/>
    <col min="7" max="7" width="13.28125" style="27" customWidth="1"/>
    <col min="8" max="16384" width="9.140625" style="27" customWidth="1"/>
  </cols>
  <sheetData>
    <row r="1" ht="12.75">
      <c r="A1" s="3" t="s">
        <v>61</v>
      </c>
    </row>
    <row r="2" ht="12.75">
      <c r="A2" s="28"/>
    </row>
    <row r="3" ht="12.75">
      <c r="A3" s="28"/>
    </row>
    <row r="4" ht="12.75">
      <c r="A4" s="28"/>
    </row>
    <row r="5" ht="12.75">
      <c r="A5" s="28"/>
    </row>
    <row r="6" ht="12.75">
      <c r="A6" s="28"/>
    </row>
    <row r="7" ht="12.75">
      <c r="A7" s="28"/>
    </row>
    <row r="8" ht="12.75">
      <c r="A8" s="28"/>
    </row>
    <row r="9" ht="12.75">
      <c r="A9" s="28"/>
    </row>
    <row r="10" ht="12.75">
      <c r="A10" s="28"/>
    </row>
    <row r="11" ht="12.75">
      <c r="A11" s="28"/>
    </row>
    <row r="12" ht="12.75">
      <c r="A12" s="28"/>
    </row>
    <row r="13" ht="12.75">
      <c r="A13" s="28"/>
    </row>
    <row r="14" ht="12.75">
      <c r="A14" s="29" t="s">
        <v>1</v>
      </c>
    </row>
    <row r="15" spans="1:2" ht="12.75">
      <c r="A15" s="27" t="s">
        <v>46</v>
      </c>
      <c r="B15" s="30"/>
    </row>
    <row r="16" spans="2:6" ht="12.75">
      <c r="B16" s="31" t="s">
        <v>2</v>
      </c>
      <c r="C16" s="29" t="s">
        <v>3</v>
      </c>
      <c r="D16" s="29" t="s">
        <v>4</v>
      </c>
      <c r="E16" s="29" t="s">
        <v>5</v>
      </c>
      <c r="F16" s="32" t="s">
        <v>6</v>
      </c>
    </row>
    <row r="17" spans="1:6" ht="12.75">
      <c r="A17" s="27" t="s">
        <v>47</v>
      </c>
      <c r="B17" s="33">
        <v>100</v>
      </c>
      <c r="C17" s="27">
        <v>100</v>
      </c>
      <c r="D17" s="33">
        <f>+B17*C17</f>
        <v>10000</v>
      </c>
      <c r="E17" s="27">
        <v>80</v>
      </c>
      <c r="F17" s="34">
        <f>+(C17-E17)*B17</f>
        <v>2000</v>
      </c>
    </row>
    <row r="18" ht="12.75">
      <c r="A18" s="38" t="s">
        <v>48</v>
      </c>
    </row>
    <row r="19" ht="12.75">
      <c r="A19" s="28"/>
    </row>
    <row r="20" ht="12.75">
      <c r="F20" s="35"/>
    </row>
    <row r="21" ht="12.75">
      <c r="H21" s="35"/>
    </row>
    <row r="22" ht="12.75">
      <c r="H22" s="35"/>
    </row>
    <row r="23" ht="12.75">
      <c r="H23" s="35"/>
    </row>
    <row r="24" ht="12.75">
      <c r="H24" s="35"/>
    </row>
    <row r="25" ht="12.75">
      <c r="H25" s="35"/>
    </row>
    <row r="26" ht="12.75">
      <c r="H26" s="35"/>
    </row>
    <row r="27" ht="12.75">
      <c r="H27" s="35"/>
    </row>
    <row r="28" ht="12.75">
      <c r="H28" s="35"/>
    </row>
    <row r="29" ht="12.75">
      <c r="H29" s="35"/>
    </row>
    <row r="30" ht="12.75">
      <c r="H30" s="35"/>
    </row>
    <row r="31" ht="12.75">
      <c r="H31" s="35"/>
    </row>
    <row r="32" spans="5:8" ht="12.75">
      <c r="E32" s="35"/>
      <c r="F32" s="35"/>
      <c r="G32" s="35"/>
      <c r="H32" s="35"/>
    </row>
    <row r="33" spans="2:8" ht="12.75">
      <c r="B33" s="32" t="s">
        <v>12</v>
      </c>
      <c r="C33" s="32" t="s">
        <v>13</v>
      </c>
      <c r="D33" s="32" t="s">
        <v>14</v>
      </c>
      <c r="E33" s="5" t="s">
        <v>57</v>
      </c>
      <c r="F33" s="5" t="s">
        <v>58</v>
      </c>
      <c r="G33" s="61" t="s">
        <v>59</v>
      </c>
      <c r="H33" s="35"/>
    </row>
    <row r="34" spans="1:8" ht="12.75">
      <c r="A34" s="29" t="s">
        <v>22</v>
      </c>
      <c r="E34" s="35"/>
      <c r="F34" s="35"/>
      <c r="G34" s="68"/>
      <c r="H34" s="35"/>
    </row>
    <row r="35" spans="1:8" ht="12.75">
      <c r="A35" s="27" t="s">
        <v>23</v>
      </c>
      <c r="B35" s="36">
        <v>10000</v>
      </c>
      <c r="C35" s="36">
        <v>10000</v>
      </c>
      <c r="D35" s="37">
        <f>+B35+C35</f>
        <v>20000</v>
      </c>
      <c r="E35" s="43"/>
      <c r="F35" s="43"/>
      <c r="G35" s="69"/>
      <c r="H35" s="35"/>
    </row>
    <row r="36" spans="1:8" ht="12.75">
      <c r="A36" s="27" t="s">
        <v>24</v>
      </c>
      <c r="B36" s="36"/>
      <c r="C36" s="36"/>
      <c r="D36" s="37"/>
      <c r="E36" s="43"/>
      <c r="F36" s="43"/>
      <c r="G36" s="69"/>
      <c r="H36" s="35"/>
    </row>
    <row r="37" spans="1:8" ht="12.75">
      <c r="A37" s="27" t="s">
        <v>25</v>
      </c>
      <c r="B37" s="36">
        <v>1000</v>
      </c>
      <c r="C37" s="36">
        <v>1000</v>
      </c>
      <c r="D37" s="37">
        <f>+B37+C37</f>
        <v>2000</v>
      </c>
      <c r="E37" s="43"/>
      <c r="F37" s="43"/>
      <c r="G37" s="69"/>
      <c r="H37" s="35"/>
    </row>
    <row r="38" spans="1:8" ht="12.75">
      <c r="A38" s="27" t="s">
        <v>26</v>
      </c>
      <c r="B38" s="36">
        <v>11000</v>
      </c>
      <c r="C38" s="36"/>
      <c r="D38" s="37">
        <f>+B38+C38</f>
        <v>11000</v>
      </c>
      <c r="E38" s="43"/>
      <c r="F38" s="43"/>
      <c r="G38" s="69"/>
      <c r="H38" s="35"/>
    </row>
    <row r="39" spans="1:8" ht="12.75">
      <c r="A39" s="27" t="s">
        <v>27</v>
      </c>
      <c r="B39" s="36"/>
      <c r="C39" s="36"/>
      <c r="D39" s="37"/>
      <c r="E39" s="43"/>
      <c r="F39" s="43"/>
      <c r="G39" s="69"/>
      <c r="H39" s="35"/>
    </row>
    <row r="40" spans="2:8" ht="12.75">
      <c r="B40" s="36"/>
      <c r="C40" s="36"/>
      <c r="D40" s="37"/>
      <c r="E40" s="43"/>
      <c r="F40" s="43"/>
      <c r="G40" s="69"/>
      <c r="H40" s="35"/>
    </row>
    <row r="41" spans="1:8" ht="12.75">
      <c r="A41" s="29" t="s">
        <v>28</v>
      </c>
      <c r="B41" s="36"/>
      <c r="C41" s="36"/>
      <c r="D41" s="37"/>
      <c r="E41" s="43"/>
      <c r="F41" s="43"/>
      <c r="G41" s="69"/>
      <c r="H41" s="35"/>
    </row>
    <row r="42" spans="1:8" ht="12.75">
      <c r="A42" s="27" t="s">
        <v>29</v>
      </c>
      <c r="B42" s="36">
        <v>3000</v>
      </c>
      <c r="C42" s="36">
        <v>7500</v>
      </c>
      <c r="D42" s="37">
        <f>+B42+C42</f>
        <v>10500</v>
      </c>
      <c r="E42" s="43"/>
      <c r="F42" s="43"/>
      <c r="G42" s="69"/>
      <c r="H42" s="35"/>
    </row>
    <row r="43" spans="1:8" ht="12.75">
      <c r="A43" s="27" t="s">
        <v>30</v>
      </c>
      <c r="B43" s="36">
        <v>5000</v>
      </c>
      <c r="C43" s="36">
        <v>2000</v>
      </c>
      <c r="D43" s="37">
        <f>+B43+C43</f>
        <v>7000</v>
      </c>
      <c r="E43" s="43"/>
      <c r="F43" s="43"/>
      <c r="G43" s="69"/>
      <c r="H43" s="35"/>
    </row>
    <row r="44" spans="1:8" ht="12.75">
      <c r="A44" s="27" t="s">
        <v>31</v>
      </c>
      <c r="B44" s="36">
        <v>2500</v>
      </c>
      <c r="C44" s="36">
        <v>1500</v>
      </c>
      <c r="D44" s="37">
        <f>+B44+C44</f>
        <v>4000</v>
      </c>
      <c r="E44" s="43"/>
      <c r="F44" s="43"/>
      <c r="G44" s="69"/>
      <c r="H44" s="35"/>
    </row>
    <row r="45" spans="2:8" ht="12.75">
      <c r="B45" s="37"/>
      <c r="C45" s="37"/>
      <c r="D45" s="37"/>
      <c r="E45" s="43"/>
      <c r="F45" s="43"/>
      <c r="G45" s="69"/>
      <c r="H45" s="35"/>
    </row>
    <row r="46" spans="1:8" ht="12.75">
      <c r="A46" s="29" t="s">
        <v>32</v>
      </c>
      <c r="B46" s="40">
        <f>+SUM(B35:B44)</f>
        <v>32500</v>
      </c>
      <c r="C46" s="41">
        <f>+SUM(C35:C44)</f>
        <v>22000</v>
      </c>
      <c r="D46" s="41">
        <f>+SUM(D35:D44)</f>
        <v>54500</v>
      </c>
      <c r="E46" s="41"/>
      <c r="F46" s="41"/>
      <c r="G46" s="70"/>
      <c r="H46" s="35"/>
    </row>
    <row r="47" spans="1:8" ht="12.75">
      <c r="A47" s="29"/>
      <c r="B47" s="44"/>
      <c r="C47" s="44"/>
      <c r="D47" s="44"/>
      <c r="E47" s="44"/>
      <c r="F47" s="44"/>
      <c r="G47" s="44"/>
      <c r="H47" s="35"/>
    </row>
    <row r="48" spans="1:8" ht="12.75">
      <c r="A48" s="29"/>
      <c r="B48" s="44"/>
      <c r="C48" s="44"/>
      <c r="D48" s="44"/>
      <c r="E48" s="5" t="s">
        <v>57</v>
      </c>
      <c r="F48" s="5" t="s">
        <v>58</v>
      </c>
      <c r="G48" s="61" t="s">
        <v>59</v>
      </c>
      <c r="H48" s="35"/>
    </row>
    <row r="49" spans="5:8" ht="6" customHeight="1">
      <c r="E49" s="35"/>
      <c r="F49" s="35"/>
      <c r="G49" s="68"/>
      <c r="H49" s="35"/>
    </row>
    <row r="50" spans="1:8" ht="12.75">
      <c r="A50" s="29" t="s">
        <v>33</v>
      </c>
      <c r="E50" s="35"/>
      <c r="F50" s="35"/>
      <c r="G50" s="68"/>
      <c r="H50" s="35"/>
    </row>
    <row r="51" spans="1:8" ht="12.75">
      <c r="A51" s="27" t="s">
        <v>34</v>
      </c>
      <c r="B51" s="36">
        <v>20000</v>
      </c>
      <c r="C51" s="36">
        <v>9600</v>
      </c>
      <c r="D51" s="37">
        <f>+B51+C51</f>
        <v>29600</v>
      </c>
      <c r="E51" s="43"/>
      <c r="F51" s="43"/>
      <c r="G51" s="69"/>
      <c r="H51" s="35"/>
    </row>
    <row r="52" spans="1:8" ht="12.75">
      <c r="A52" s="27" t="s">
        <v>35</v>
      </c>
      <c r="B52" s="36">
        <v>1000</v>
      </c>
      <c r="C52" s="36">
        <v>400</v>
      </c>
      <c r="D52" s="37">
        <f>+B52+C52</f>
        <v>1400</v>
      </c>
      <c r="E52" s="43"/>
      <c r="F52" s="43"/>
      <c r="G52" s="69"/>
      <c r="H52" s="35"/>
    </row>
    <row r="53" spans="1:8" ht="12.75">
      <c r="A53" s="42" t="s">
        <v>36</v>
      </c>
      <c r="B53" s="36">
        <f>+B78</f>
        <v>3500</v>
      </c>
      <c r="C53" s="36">
        <f>+C78</f>
        <v>2000</v>
      </c>
      <c r="D53" s="37">
        <f>+B53+C53</f>
        <v>5500</v>
      </c>
      <c r="E53" s="43"/>
      <c r="F53" s="43"/>
      <c r="G53" s="69"/>
      <c r="H53" s="35"/>
    </row>
    <row r="54" spans="2:8" ht="3" customHeight="1">
      <c r="B54" s="36"/>
      <c r="C54" s="36"/>
      <c r="E54" s="35"/>
      <c r="F54" s="43"/>
      <c r="G54" s="68"/>
      <c r="H54" s="35"/>
    </row>
    <row r="55" spans="1:8" ht="12.75">
      <c r="A55" s="29" t="s">
        <v>37</v>
      </c>
      <c r="B55" s="36"/>
      <c r="C55" s="36"/>
      <c r="E55" s="35"/>
      <c r="F55" s="43"/>
      <c r="G55" s="69"/>
      <c r="H55" s="35"/>
    </row>
    <row r="56" spans="2:8" ht="6" customHeight="1">
      <c r="B56" s="36"/>
      <c r="C56" s="36"/>
      <c r="E56" s="35"/>
      <c r="F56" s="35"/>
      <c r="G56" s="68"/>
      <c r="H56" s="35"/>
    </row>
    <row r="57" spans="1:8" ht="12.75">
      <c r="A57" s="29" t="s">
        <v>38</v>
      </c>
      <c r="B57" s="36"/>
      <c r="C57" s="36"/>
      <c r="E57" s="35"/>
      <c r="F57" s="35"/>
      <c r="G57" s="68"/>
      <c r="H57" s="35"/>
    </row>
    <row r="58" spans="1:8" ht="12.75">
      <c r="A58" s="27" t="s">
        <v>39</v>
      </c>
      <c r="B58" s="36">
        <v>2500</v>
      </c>
      <c r="C58" s="36">
        <v>1500</v>
      </c>
      <c r="D58" s="37">
        <f>+B58+C58</f>
        <v>4000</v>
      </c>
      <c r="E58" s="35"/>
      <c r="F58" s="43"/>
      <c r="G58" s="69"/>
      <c r="H58" s="35"/>
    </row>
    <row r="59" spans="1:8" ht="12.75">
      <c r="A59" s="27" t="s">
        <v>40</v>
      </c>
      <c r="B59" s="36">
        <v>200</v>
      </c>
      <c r="C59" s="36"/>
      <c r="D59" s="37">
        <f>+B59+C59</f>
        <v>200</v>
      </c>
      <c r="E59" s="43"/>
      <c r="F59" s="43"/>
      <c r="G59" s="69"/>
      <c r="H59" s="35"/>
    </row>
    <row r="60" spans="2:8" ht="12.75">
      <c r="B60" s="36"/>
      <c r="C60" s="36"/>
      <c r="E60" s="35"/>
      <c r="F60" s="35"/>
      <c r="G60" s="68"/>
      <c r="H60" s="35"/>
    </row>
    <row r="61" spans="1:8" ht="12.75">
      <c r="A61" s="29" t="s">
        <v>41</v>
      </c>
      <c r="B61" s="36"/>
      <c r="C61" s="36"/>
      <c r="E61" s="35"/>
      <c r="F61" s="35"/>
      <c r="G61" s="68"/>
      <c r="H61" s="35"/>
    </row>
    <row r="62" spans="1:8" ht="12.75">
      <c r="A62" s="27" t="s">
        <v>42</v>
      </c>
      <c r="B62" s="36">
        <v>4800</v>
      </c>
      <c r="C62" s="36">
        <v>7000</v>
      </c>
      <c r="D62" s="37">
        <f>+B62+C62</f>
        <v>11800</v>
      </c>
      <c r="E62" s="35"/>
      <c r="F62" s="43"/>
      <c r="G62" s="69"/>
      <c r="H62" s="35"/>
    </row>
    <row r="63" spans="1:8" ht="12.75">
      <c r="A63" s="27" t="s">
        <v>43</v>
      </c>
      <c r="B63" s="36">
        <v>500</v>
      </c>
      <c r="C63" s="36">
        <v>1500</v>
      </c>
      <c r="D63" s="37">
        <f>+B63+C63</f>
        <v>2000</v>
      </c>
      <c r="E63" s="35"/>
      <c r="F63" s="43"/>
      <c r="G63" s="69"/>
      <c r="H63" s="35"/>
    </row>
    <row r="64" spans="5:8" ht="12.75">
      <c r="E64" s="35"/>
      <c r="F64" s="35"/>
      <c r="G64" s="68"/>
      <c r="H64" s="35"/>
    </row>
    <row r="65" spans="1:8" ht="12.75">
      <c r="A65" s="29" t="s">
        <v>44</v>
      </c>
      <c r="B65" s="40">
        <f>+SUM(B51:B63)</f>
        <v>32500</v>
      </c>
      <c r="C65" s="41">
        <f>+SUM(C51:C63)</f>
        <v>22000</v>
      </c>
      <c r="D65" s="41">
        <f>+SUM(D51:D63)</f>
        <v>54500</v>
      </c>
      <c r="E65" s="41"/>
      <c r="F65" s="41"/>
      <c r="G65" s="70"/>
      <c r="H65" s="35"/>
    </row>
    <row r="66" spans="5:8" ht="12.75">
      <c r="E66" s="35"/>
      <c r="F66" s="35"/>
      <c r="G66" s="35"/>
      <c r="H66" s="35"/>
    </row>
    <row r="67" spans="5:8" ht="12.75">
      <c r="E67" s="35"/>
      <c r="F67" s="35"/>
      <c r="G67" s="35"/>
      <c r="H67" s="35"/>
    </row>
    <row r="68" spans="1:8" ht="12.75">
      <c r="A68" s="29" t="s">
        <v>11</v>
      </c>
      <c r="B68" s="32" t="s">
        <v>12</v>
      </c>
      <c r="C68" s="32" t="s">
        <v>13</v>
      </c>
      <c r="D68" s="32" t="s">
        <v>14</v>
      </c>
      <c r="E68" s="5" t="s">
        <v>57</v>
      </c>
      <c r="F68" s="5" t="s">
        <v>58</v>
      </c>
      <c r="G68" s="61" t="s">
        <v>59</v>
      </c>
      <c r="H68" s="35"/>
    </row>
    <row r="69" spans="5:8" ht="12.75">
      <c r="E69" s="10"/>
      <c r="F69" s="10"/>
      <c r="G69" s="62"/>
      <c r="H69" s="35"/>
    </row>
    <row r="70" spans="1:8" ht="12.75">
      <c r="A70" s="27" t="s">
        <v>15</v>
      </c>
      <c r="B70" s="36">
        <v>15000</v>
      </c>
      <c r="C70" s="36">
        <v>6000</v>
      </c>
      <c r="D70" s="37">
        <f>+B70+C70</f>
        <v>21000</v>
      </c>
      <c r="E70" s="21"/>
      <c r="F70" s="21"/>
      <c r="G70" s="63"/>
      <c r="H70" s="35"/>
    </row>
    <row r="71" spans="1:8" ht="12.75">
      <c r="A71" s="27" t="s">
        <v>16</v>
      </c>
      <c r="B71" s="36">
        <v>-9000</v>
      </c>
      <c r="C71" s="36">
        <v>-3000</v>
      </c>
      <c r="D71" s="37">
        <f>+B71+C71</f>
        <v>-12000</v>
      </c>
      <c r="E71" s="10"/>
      <c r="F71" s="21"/>
      <c r="G71" s="63"/>
      <c r="H71" s="35"/>
    </row>
    <row r="72" spans="1:8" ht="12.75">
      <c r="A72" s="38" t="s">
        <v>17</v>
      </c>
      <c r="B72" s="14">
        <f>+SUM(B70:B71)</f>
        <v>6000</v>
      </c>
      <c r="C72" s="14">
        <f>+SUM(C70:C71)</f>
        <v>3000</v>
      </c>
      <c r="D72" s="39">
        <f>+B72+C72</f>
        <v>9000</v>
      </c>
      <c r="E72" s="22"/>
      <c r="F72" s="23"/>
      <c r="G72" s="64"/>
      <c r="H72" s="35"/>
    </row>
    <row r="73" spans="2:8" ht="12.75">
      <c r="B73" s="36"/>
      <c r="C73" s="36"/>
      <c r="D73" s="37"/>
      <c r="E73" s="10"/>
      <c r="F73" s="10"/>
      <c r="G73" s="63"/>
      <c r="H73" s="35"/>
    </row>
    <row r="74" spans="1:8" ht="12.75">
      <c r="A74" s="27" t="s">
        <v>18</v>
      </c>
      <c r="B74" s="36">
        <v>-100</v>
      </c>
      <c r="C74" s="36">
        <v>-80</v>
      </c>
      <c r="D74" s="37">
        <f>+B74+C74</f>
        <v>-180</v>
      </c>
      <c r="E74" s="10"/>
      <c r="F74" s="21"/>
      <c r="G74" s="63"/>
      <c r="H74" s="35"/>
    </row>
    <row r="75" spans="1:8" ht="12.75">
      <c r="A75" s="38" t="s">
        <v>19</v>
      </c>
      <c r="B75" s="14">
        <f>+SUM(B72:B74)</f>
        <v>5900</v>
      </c>
      <c r="C75" s="14">
        <f>+SUM(C72:C74)</f>
        <v>2920</v>
      </c>
      <c r="D75" s="39">
        <f>+B75+C75</f>
        <v>8820</v>
      </c>
      <c r="E75" s="10"/>
      <c r="F75" s="23"/>
      <c r="G75" s="63"/>
      <c r="H75" s="35"/>
    </row>
    <row r="76" spans="2:7" ht="12.75">
      <c r="B76" s="36"/>
      <c r="C76" s="36"/>
      <c r="D76" s="37"/>
      <c r="E76" s="10"/>
      <c r="F76" s="10"/>
      <c r="G76" s="63"/>
    </row>
    <row r="77" spans="1:7" ht="12.75">
      <c r="A77" s="27" t="s">
        <v>20</v>
      </c>
      <c r="B77" s="36">
        <v>-2400</v>
      </c>
      <c r="C77" s="36">
        <v>-920</v>
      </c>
      <c r="D77" s="37">
        <f>+B77+C77</f>
        <v>-3320</v>
      </c>
      <c r="E77" s="10"/>
      <c r="F77" s="21"/>
      <c r="G77" s="63"/>
    </row>
    <row r="78" spans="1:7" ht="12.75">
      <c r="A78" s="38" t="s">
        <v>21</v>
      </c>
      <c r="B78" s="65">
        <f>+B75+B77</f>
        <v>3500</v>
      </c>
      <c r="C78" s="66">
        <f>+SUM(C75:C77)</f>
        <v>2000</v>
      </c>
      <c r="D78" s="41">
        <f>+B78+C78</f>
        <v>5500</v>
      </c>
      <c r="E78" s="66"/>
      <c r="F78" s="17"/>
      <c r="G78" s="6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abSelected="1" zoomScale="80" zoomScaleNormal="80" zoomScalePageLayoutView="0" workbookViewId="0" topLeftCell="A1">
      <selection activeCell="A29" sqref="A29"/>
    </sheetView>
  </sheetViews>
  <sheetFormatPr defaultColWidth="9.140625" defaultRowHeight="12.75"/>
  <cols>
    <col min="1" max="1" width="23.00390625" style="26" customWidth="1"/>
    <col min="2" max="2" width="12.7109375" style="26" customWidth="1"/>
    <col min="3" max="3" width="12.421875" style="26" customWidth="1"/>
    <col min="4" max="4" width="12.00390625" style="26" customWidth="1"/>
    <col min="5" max="5" width="13.57421875" style="26" customWidth="1"/>
    <col min="6" max="6" width="15.421875" style="26" customWidth="1"/>
    <col min="7" max="7" width="13.28125" style="26" customWidth="1"/>
    <col min="8" max="8" width="9.140625" style="26" customWidth="1"/>
    <col min="9" max="9" width="10.57421875" style="26" customWidth="1"/>
    <col min="10" max="252" width="9.140625" style="26" customWidth="1"/>
    <col min="253" max="253" width="23.00390625" style="26" customWidth="1"/>
    <col min="254" max="254" width="12.7109375" style="26" customWidth="1"/>
    <col min="255" max="255" width="12.421875" style="26" customWidth="1"/>
    <col min="256" max="16384" width="12.00390625" style="26" customWidth="1"/>
  </cols>
  <sheetData>
    <row r="1" ht="12.75">
      <c r="A1" s="3" t="s">
        <v>62</v>
      </c>
    </row>
    <row r="14" ht="12.75">
      <c r="A14" s="1"/>
    </row>
    <row r="15" ht="12.75">
      <c r="A15" s="45"/>
    </row>
    <row r="16" ht="12.75">
      <c r="A16" s="45"/>
    </row>
    <row r="17" ht="12.75">
      <c r="A17" s="45"/>
    </row>
    <row r="18" ht="12.75">
      <c r="A18" s="45"/>
    </row>
    <row r="19" ht="12.75">
      <c r="A19" s="3" t="s">
        <v>1</v>
      </c>
    </row>
    <row r="20" spans="1:2" ht="12.75">
      <c r="A20" s="26" t="s">
        <v>49</v>
      </c>
      <c r="B20" s="46"/>
    </row>
    <row r="21" spans="2:6" ht="12.75">
      <c r="B21" s="4"/>
      <c r="C21" s="3"/>
      <c r="D21" s="3"/>
      <c r="E21" s="3"/>
      <c r="F21" s="5"/>
    </row>
    <row r="22" spans="1:6" ht="12.75">
      <c r="A22" s="26" t="s">
        <v>50</v>
      </c>
      <c r="B22" s="47">
        <v>6000</v>
      </c>
      <c r="C22" s="3"/>
      <c r="D22" s="3"/>
      <c r="E22" s="3"/>
      <c r="F22" s="5"/>
    </row>
    <row r="23" spans="1:6" ht="12.75">
      <c r="A23" s="26" t="s">
        <v>51</v>
      </c>
      <c r="B23" s="54">
        <v>-3600</v>
      </c>
      <c r="C23" s="3"/>
      <c r="D23" s="3"/>
      <c r="E23" s="3"/>
      <c r="F23" s="5"/>
    </row>
    <row r="24" spans="1:6" ht="12.75">
      <c r="A24" s="26" t="s">
        <v>52</v>
      </c>
      <c r="B24" s="48">
        <f>+B22+B23</f>
        <v>2400</v>
      </c>
      <c r="C24" s="3"/>
      <c r="D24" s="3"/>
      <c r="E24" s="3"/>
      <c r="F24" s="5"/>
    </row>
    <row r="25" spans="2:6" ht="12.75">
      <c r="B25" s="4"/>
      <c r="C25" s="3"/>
      <c r="D25" s="3"/>
      <c r="E25" s="3"/>
      <c r="F25" s="5"/>
    </row>
    <row r="26" spans="1:6" ht="12.75">
      <c r="A26" s="26" t="s">
        <v>53</v>
      </c>
      <c r="B26" s="49"/>
      <c r="D26" s="49"/>
      <c r="E26" s="50"/>
      <c r="F26" s="51"/>
    </row>
    <row r="27" spans="1:2" ht="12.75">
      <c r="A27" s="2" t="s">
        <v>54</v>
      </c>
      <c r="B27" s="52">
        <v>0.3</v>
      </c>
    </row>
    <row r="28" ht="12.75">
      <c r="A28" s="2"/>
    </row>
    <row r="29" spans="5:10" ht="12.75">
      <c r="E29" s="53"/>
      <c r="F29" s="53"/>
      <c r="G29" s="53"/>
      <c r="H29" s="53"/>
      <c r="I29" s="53"/>
      <c r="J29" s="53"/>
    </row>
    <row r="30" spans="2:10" ht="12.75">
      <c r="B30" s="5" t="s">
        <v>12</v>
      </c>
      <c r="C30" s="5" t="s">
        <v>13</v>
      </c>
      <c r="D30" s="5" t="s">
        <v>14</v>
      </c>
      <c r="E30" s="5" t="s">
        <v>57</v>
      </c>
      <c r="F30" s="5" t="s">
        <v>58</v>
      </c>
      <c r="G30" s="61" t="s">
        <v>59</v>
      </c>
      <c r="H30" s="53"/>
      <c r="I30" s="53"/>
      <c r="J30" s="53"/>
    </row>
    <row r="31" spans="1:10" ht="12.75">
      <c r="A31" s="3" t="s">
        <v>22</v>
      </c>
      <c r="E31" s="53"/>
      <c r="F31" s="53"/>
      <c r="G31" s="71"/>
      <c r="H31" s="53"/>
      <c r="I31" s="53"/>
      <c r="J31" s="53"/>
    </row>
    <row r="32" spans="1:10" ht="12.75">
      <c r="A32" s="26" t="s">
        <v>23</v>
      </c>
      <c r="B32" s="54">
        <v>8200</v>
      </c>
      <c r="C32" s="54">
        <v>13600</v>
      </c>
      <c r="D32" s="50">
        <f>+B32+C32</f>
        <v>21800</v>
      </c>
      <c r="E32" s="58"/>
      <c r="F32" s="58"/>
      <c r="G32" s="72"/>
      <c r="H32" s="53"/>
      <c r="I32" s="53"/>
      <c r="J32" s="53"/>
    </row>
    <row r="33" spans="1:10" ht="12.75">
      <c r="A33" s="26" t="s">
        <v>24</v>
      </c>
      <c r="B33" s="54"/>
      <c r="C33" s="54"/>
      <c r="D33" s="50"/>
      <c r="E33" s="58"/>
      <c r="F33" s="58"/>
      <c r="G33" s="72"/>
      <c r="H33" s="53"/>
      <c r="I33" s="53"/>
      <c r="J33" s="53"/>
    </row>
    <row r="34" spans="1:10" ht="12.75">
      <c r="A34" s="26" t="s">
        <v>25</v>
      </c>
      <c r="B34" s="54">
        <v>1000</v>
      </c>
      <c r="C34" s="54">
        <v>1000</v>
      </c>
      <c r="D34" s="50">
        <f>+B34+C34</f>
        <v>2000</v>
      </c>
      <c r="E34" s="58"/>
      <c r="F34" s="58"/>
      <c r="G34" s="72"/>
      <c r="H34" s="53"/>
      <c r="I34" s="53"/>
      <c r="J34" s="53"/>
    </row>
    <row r="35" spans="1:10" ht="12.75">
      <c r="A35" s="26" t="s">
        <v>26</v>
      </c>
      <c r="B35" s="54">
        <v>11000</v>
      </c>
      <c r="C35" s="54"/>
      <c r="D35" s="50">
        <f>+B35+C35</f>
        <v>11000</v>
      </c>
      <c r="E35" s="58"/>
      <c r="F35" s="58"/>
      <c r="G35" s="72"/>
      <c r="H35" s="53"/>
      <c r="I35" s="53"/>
      <c r="J35" s="53"/>
    </row>
    <row r="36" spans="1:10" ht="12.75">
      <c r="A36" s="26" t="s">
        <v>27</v>
      </c>
      <c r="B36" s="54"/>
      <c r="C36" s="54"/>
      <c r="D36" s="50"/>
      <c r="E36" s="58"/>
      <c r="F36" s="58"/>
      <c r="G36" s="72"/>
      <c r="H36" s="53"/>
      <c r="I36" s="53"/>
      <c r="J36" s="53"/>
    </row>
    <row r="37" spans="2:10" ht="12.75">
      <c r="B37" s="54"/>
      <c r="C37" s="54"/>
      <c r="D37" s="50"/>
      <c r="E37" s="58"/>
      <c r="F37" s="58"/>
      <c r="G37" s="72"/>
      <c r="H37" s="53"/>
      <c r="I37" s="53"/>
      <c r="J37" s="53"/>
    </row>
    <row r="38" spans="1:10" ht="12.75">
      <c r="A38" s="3" t="s">
        <v>28</v>
      </c>
      <c r="B38" s="54"/>
      <c r="C38" s="54"/>
      <c r="D38" s="50"/>
      <c r="E38" s="58"/>
      <c r="F38" s="58"/>
      <c r="G38" s="72"/>
      <c r="H38" s="53"/>
      <c r="I38" s="53"/>
      <c r="J38" s="53"/>
    </row>
    <row r="39" spans="1:10" ht="12.75">
      <c r="A39" s="26" t="s">
        <v>29</v>
      </c>
      <c r="B39" s="54">
        <v>3000</v>
      </c>
      <c r="C39" s="54">
        <v>2500</v>
      </c>
      <c r="D39" s="50">
        <f>+B39+C39</f>
        <v>5500</v>
      </c>
      <c r="E39" s="58"/>
      <c r="F39" s="58"/>
      <c r="G39" s="72"/>
      <c r="H39" s="53"/>
      <c r="I39" s="53"/>
      <c r="J39" s="53"/>
    </row>
    <row r="40" spans="1:10" ht="12.75">
      <c r="A40" s="26" t="s">
        <v>30</v>
      </c>
      <c r="B40" s="54">
        <v>4000</v>
      </c>
      <c r="C40" s="54">
        <v>2000</v>
      </c>
      <c r="D40" s="50">
        <f>+B40+C40</f>
        <v>6000</v>
      </c>
      <c r="E40" s="58"/>
      <c r="F40" s="58"/>
      <c r="G40" s="72"/>
      <c r="H40" s="53"/>
      <c r="I40" s="53"/>
      <c r="J40" s="53"/>
    </row>
    <row r="41" spans="1:10" ht="12.75">
      <c r="A41" s="26" t="s">
        <v>31</v>
      </c>
      <c r="B41" s="54">
        <v>5900</v>
      </c>
      <c r="C41" s="54">
        <v>1700</v>
      </c>
      <c r="D41" s="50">
        <f>+B41+C41</f>
        <v>7600</v>
      </c>
      <c r="E41" s="58"/>
      <c r="F41" s="58"/>
      <c r="G41" s="72"/>
      <c r="H41" s="53"/>
      <c r="I41" s="53"/>
      <c r="J41" s="53"/>
    </row>
    <row r="42" spans="2:10" ht="12.75">
      <c r="B42" s="50"/>
      <c r="C42" s="50"/>
      <c r="D42" s="50"/>
      <c r="E42" s="58"/>
      <c r="F42" s="58"/>
      <c r="G42" s="72"/>
      <c r="H42" s="53"/>
      <c r="I42" s="53"/>
      <c r="J42" s="53"/>
    </row>
    <row r="43" spans="1:10" ht="12.75">
      <c r="A43" s="3" t="s">
        <v>32</v>
      </c>
      <c r="B43" s="16">
        <f>+SUM(B32:B41)</f>
        <v>33100</v>
      </c>
      <c r="C43" s="17">
        <f>+SUM(C32:C41)</f>
        <v>20800</v>
      </c>
      <c r="D43" s="17">
        <f>+SUM(D32:D41)</f>
        <v>53900</v>
      </c>
      <c r="E43" s="17"/>
      <c r="F43" s="17"/>
      <c r="G43" s="67"/>
      <c r="H43" s="53"/>
      <c r="I43" s="53"/>
      <c r="J43" s="53"/>
    </row>
    <row r="44" spans="1:10" ht="12.75">
      <c r="A44" s="3"/>
      <c r="B44" s="23"/>
      <c r="C44" s="23"/>
      <c r="D44" s="23"/>
      <c r="E44" s="23"/>
      <c r="F44" s="23"/>
      <c r="G44" s="23"/>
      <c r="H44" s="53"/>
      <c r="I44" s="53"/>
      <c r="J44" s="53"/>
    </row>
    <row r="45" spans="1:10" ht="12.75">
      <c r="A45" s="3"/>
      <c r="B45" s="23"/>
      <c r="C45" s="23"/>
      <c r="D45" s="23"/>
      <c r="E45" s="5" t="s">
        <v>57</v>
      </c>
      <c r="F45" s="5" t="s">
        <v>58</v>
      </c>
      <c r="G45" s="61" t="s">
        <v>59</v>
      </c>
      <c r="H45" s="53"/>
      <c r="I45" s="53"/>
      <c r="J45" s="53"/>
    </row>
    <row r="46" spans="5:10" ht="6" customHeight="1">
      <c r="E46" s="53"/>
      <c r="F46" s="53"/>
      <c r="G46" s="71"/>
      <c r="H46" s="53"/>
      <c r="I46" s="53"/>
      <c r="J46" s="53"/>
    </row>
    <row r="47" spans="1:10" ht="12.75">
      <c r="A47" s="3" t="s">
        <v>33</v>
      </c>
      <c r="E47" s="53"/>
      <c r="F47" s="53"/>
      <c r="G47" s="71"/>
      <c r="H47" s="53"/>
      <c r="I47" s="53"/>
      <c r="J47" s="53"/>
    </row>
    <row r="48" spans="1:10" ht="12.75">
      <c r="A48" s="26" t="s">
        <v>34</v>
      </c>
      <c r="B48" s="54">
        <v>20000</v>
      </c>
      <c r="C48" s="54">
        <v>9600</v>
      </c>
      <c r="D48" s="50">
        <f>+B48+C48</f>
        <v>29600</v>
      </c>
      <c r="E48" s="58"/>
      <c r="F48" s="58"/>
      <c r="G48" s="72"/>
      <c r="H48" s="53"/>
      <c r="I48" s="53"/>
      <c r="J48" s="53"/>
    </row>
    <row r="49" spans="1:10" ht="12.75">
      <c r="A49" s="26" t="s">
        <v>35</v>
      </c>
      <c r="B49" s="54">
        <v>1000</v>
      </c>
      <c r="C49" s="54">
        <v>400</v>
      </c>
      <c r="D49" s="50">
        <f>+B49+C49</f>
        <v>1400</v>
      </c>
      <c r="E49" s="58"/>
      <c r="F49" s="58"/>
      <c r="G49" s="72"/>
      <c r="H49" s="53"/>
      <c r="I49" s="53"/>
      <c r="J49" s="53"/>
    </row>
    <row r="50" spans="1:10" ht="12.75">
      <c r="A50" s="56" t="s">
        <v>36</v>
      </c>
      <c r="B50" s="54">
        <f>+B77</f>
        <v>4100</v>
      </c>
      <c r="C50" s="54">
        <f>+C77</f>
        <v>1800</v>
      </c>
      <c r="D50" s="50">
        <f>+B50+C50</f>
        <v>5900</v>
      </c>
      <c r="E50" s="58"/>
      <c r="F50" s="58"/>
      <c r="G50" s="72"/>
      <c r="H50" s="53"/>
      <c r="I50" s="53"/>
      <c r="J50" s="53"/>
    </row>
    <row r="51" spans="2:10" ht="3" customHeight="1">
      <c r="B51" s="54"/>
      <c r="C51" s="54"/>
      <c r="E51" s="53"/>
      <c r="F51" s="58"/>
      <c r="G51" s="71"/>
      <c r="H51" s="53"/>
      <c r="I51" s="53"/>
      <c r="J51" s="53"/>
    </row>
    <row r="52" spans="1:10" ht="12.75">
      <c r="A52" s="3" t="s">
        <v>37</v>
      </c>
      <c r="B52" s="54"/>
      <c r="C52" s="54"/>
      <c r="E52" s="53"/>
      <c r="F52" s="58"/>
      <c r="G52" s="72"/>
      <c r="H52" s="53"/>
      <c r="I52" s="53"/>
      <c r="J52" s="53"/>
    </row>
    <row r="53" spans="2:10" ht="6" customHeight="1">
      <c r="B53" s="54"/>
      <c r="C53" s="54"/>
      <c r="E53" s="53"/>
      <c r="F53" s="53"/>
      <c r="G53" s="71"/>
      <c r="H53" s="53"/>
      <c r="I53" s="53"/>
      <c r="J53" s="53"/>
    </row>
    <row r="54" spans="1:10" ht="12.75">
      <c r="A54" s="3" t="s">
        <v>38</v>
      </c>
      <c r="B54" s="54"/>
      <c r="C54" s="54"/>
      <c r="E54" s="53"/>
      <c r="F54" s="53"/>
      <c r="G54" s="71"/>
      <c r="H54" s="53"/>
      <c r="I54" s="53"/>
      <c r="J54" s="53"/>
    </row>
    <row r="55" spans="1:10" ht="12.75">
      <c r="A55" s="26" t="s">
        <v>39</v>
      </c>
      <c r="B55" s="54">
        <v>2500</v>
      </c>
      <c r="C55" s="54">
        <v>1500</v>
      </c>
      <c r="D55" s="50">
        <f>+B55+C55</f>
        <v>4000</v>
      </c>
      <c r="E55" s="53"/>
      <c r="F55" s="58"/>
      <c r="G55" s="72"/>
      <c r="H55" s="53"/>
      <c r="I55" s="53"/>
      <c r="J55" s="53"/>
    </row>
    <row r="56" spans="1:10" ht="12.75">
      <c r="A56" s="26" t="s">
        <v>40</v>
      </c>
      <c r="B56" s="54">
        <v>200</v>
      </c>
      <c r="C56" s="54"/>
      <c r="D56" s="50">
        <f>+B56+C56</f>
        <v>200</v>
      </c>
      <c r="E56" s="58"/>
      <c r="F56" s="58"/>
      <c r="G56" s="72"/>
      <c r="H56" s="53"/>
      <c r="I56" s="53"/>
      <c r="J56" s="53"/>
    </row>
    <row r="57" spans="2:10" ht="12.75">
      <c r="B57" s="54"/>
      <c r="C57" s="54"/>
      <c r="E57" s="53"/>
      <c r="F57" s="53"/>
      <c r="G57" s="71"/>
      <c r="H57" s="53"/>
      <c r="I57" s="53"/>
      <c r="J57" s="53"/>
    </row>
    <row r="58" spans="1:10" ht="12.75">
      <c r="A58" s="3" t="s">
        <v>41</v>
      </c>
      <c r="B58" s="54"/>
      <c r="C58" s="54"/>
      <c r="E58" s="53"/>
      <c r="F58" s="53"/>
      <c r="G58" s="71"/>
      <c r="H58" s="53"/>
      <c r="I58" s="53"/>
      <c r="J58" s="53"/>
    </row>
    <row r="59" spans="1:10" ht="12.75">
      <c r="A59" s="26" t="s">
        <v>42</v>
      </c>
      <c r="B59" s="54">
        <v>4800</v>
      </c>
      <c r="C59" s="54">
        <v>6000</v>
      </c>
      <c r="D59" s="50">
        <f>+B59+C59</f>
        <v>10800</v>
      </c>
      <c r="E59" s="53"/>
      <c r="F59" s="58"/>
      <c r="G59" s="72"/>
      <c r="H59" s="53"/>
      <c r="I59" s="53"/>
      <c r="J59" s="53"/>
    </row>
    <row r="60" spans="1:10" ht="12.75">
      <c r="A60" s="26" t="s">
        <v>43</v>
      </c>
      <c r="B60" s="54">
        <v>500</v>
      </c>
      <c r="C60" s="54">
        <v>1500</v>
      </c>
      <c r="D60" s="50">
        <f>+B60+C60</f>
        <v>2000</v>
      </c>
      <c r="E60" s="53"/>
      <c r="F60" s="58"/>
      <c r="G60" s="72"/>
      <c r="H60" s="53"/>
      <c r="I60" s="53"/>
      <c r="J60" s="53"/>
    </row>
    <row r="61" spans="5:10" ht="12.75">
      <c r="E61" s="53"/>
      <c r="F61" s="53"/>
      <c r="G61" s="71"/>
      <c r="H61" s="53"/>
      <c r="I61" s="53"/>
      <c r="J61" s="53"/>
    </row>
    <row r="62" spans="1:10" ht="12.75">
      <c r="A62" s="3" t="s">
        <v>44</v>
      </c>
      <c r="B62" s="16">
        <f>+SUM(B48:B60)</f>
        <v>33100</v>
      </c>
      <c r="C62" s="17">
        <f>+SUM(C48:C60)</f>
        <v>20800</v>
      </c>
      <c r="D62" s="17">
        <f>+SUM(D48:D60)</f>
        <v>53900</v>
      </c>
      <c r="E62" s="17"/>
      <c r="F62" s="17"/>
      <c r="G62" s="67"/>
      <c r="H62" s="53"/>
      <c r="I62" s="53"/>
      <c r="J62" s="53"/>
    </row>
    <row r="63" spans="5:10" ht="12.75">
      <c r="E63" s="53"/>
      <c r="F63" s="53"/>
      <c r="G63" s="53"/>
      <c r="H63" s="53"/>
      <c r="I63" s="53"/>
      <c r="J63" s="53"/>
    </row>
    <row r="64" spans="5:10" ht="12.75">
      <c r="E64" s="53"/>
      <c r="F64" s="53"/>
      <c r="G64" s="53"/>
      <c r="H64" s="53"/>
      <c r="I64" s="53"/>
      <c r="J64" s="53"/>
    </row>
    <row r="65" spans="1:10" ht="12.75">
      <c r="A65" s="3" t="s">
        <v>11</v>
      </c>
      <c r="B65" s="5" t="s">
        <v>12</v>
      </c>
      <c r="C65" s="5" t="s">
        <v>13</v>
      </c>
      <c r="D65" s="5" t="s">
        <v>14</v>
      </c>
      <c r="E65" s="5" t="s">
        <v>57</v>
      </c>
      <c r="F65" s="5" t="s">
        <v>58</v>
      </c>
      <c r="G65" s="61" t="s">
        <v>59</v>
      </c>
      <c r="H65" s="53"/>
      <c r="I65" s="53"/>
      <c r="J65" s="53"/>
    </row>
    <row r="66" spans="5:10" ht="12.75">
      <c r="E66" s="53"/>
      <c r="F66" s="53"/>
      <c r="G66" s="71"/>
      <c r="H66" s="53"/>
      <c r="I66" s="53"/>
      <c r="J66" s="53"/>
    </row>
    <row r="67" spans="1:10" ht="12.75">
      <c r="A67" s="26" t="s">
        <v>15</v>
      </c>
      <c r="B67" s="54">
        <v>10000</v>
      </c>
      <c r="C67" s="54">
        <v>6000</v>
      </c>
      <c r="D67" s="50">
        <f>+B67+C67</f>
        <v>16000</v>
      </c>
      <c r="E67" s="57"/>
      <c r="F67" s="58"/>
      <c r="G67" s="72"/>
      <c r="H67" s="53"/>
      <c r="I67" s="53"/>
      <c r="J67" s="53"/>
    </row>
    <row r="68" spans="1:7" ht="12.75">
      <c r="A68" s="26" t="s">
        <v>55</v>
      </c>
      <c r="B68" s="54">
        <v>1600</v>
      </c>
      <c r="C68" s="54"/>
      <c r="D68" s="50">
        <f>+B68+C68</f>
        <v>1600</v>
      </c>
      <c r="E68" s="59"/>
      <c r="F68" s="58"/>
      <c r="G68" s="72"/>
    </row>
    <row r="69" spans="1:7" ht="12.75">
      <c r="A69" s="26" t="s">
        <v>16</v>
      </c>
      <c r="B69" s="54">
        <v>-4400</v>
      </c>
      <c r="C69" s="54">
        <v>-3000</v>
      </c>
      <c r="D69" s="50">
        <f>+B69+C69</f>
        <v>-7400</v>
      </c>
      <c r="E69" s="59"/>
      <c r="F69" s="58"/>
      <c r="G69" s="72"/>
    </row>
    <row r="70" spans="1:7" ht="12.75">
      <c r="A70" s="26" t="s">
        <v>56</v>
      </c>
      <c r="B70" s="54"/>
      <c r="C70" s="54">
        <v>-400</v>
      </c>
      <c r="D70" s="50">
        <f>+B70+C70</f>
        <v>-400</v>
      </c>
      <c r="E70" s="59"/>
      <c r="F70" s="58"/>
      <c r="G70" s="72"/>
    </row>
    <row r="71" spans="1:7" ht="12.75">
      <c r="A71" s="13" t="s">
        <v>17</v>
      </c>
      <c r="B71" s="55">
        <f>+SUM(B67:B70)</f>
        <v>7200</v>
      </c>
      <c r="C71" s="55">
        <f>+SUM(C67:C70)</f>
        <v>2600</v>
      </c>
      <c r="D71" s="15">
        <f>+B71+C71</f>
        <v>9800</v>
      </c>
      <c r="E71" s="60"/>
      <c r="F71" s="23"/>
      <c r="G71" s="64"/>
    </row>
    <row r="72" spans="1:7" ht="12.75">
      <c r="A72" s="13" t="s">
        <v>17</v>
      </c>
      <c r="B72" s="54"/>
      <c r="C72" s="54"/>
      <c r="D72" s="50"/>
      <c r="E72" s="53"/>
      <c r="F72" s="53"/>
      <c r="G72" s="72"/>
    </row>
    <row r="73" spans="1:7" ht="12.75">
      <c r="A73" s="26" t="s">
        <v>18</v>
      </c>
      <c r="B73" s="54">
        <v>-100</v>
      </c>
      <c r="C73" s="54">
        <v>-80</v>
      </c>
      <c r="D73" s="50">
        <f>+B73+C73</f>
        <v>-180</v>
      </c>
      <c r="E73" s="53"/>
      <c r="F73" s="58"/>
      <c r="G73" s="72"/>
    </row>
    <row r="74" spans="1:7" ht="12.75">
      <c r="A74" s="13" t="s">
        <v>19</v>
      </c>
      <c r="B74" s="55">
        <f>+SUM(B71:B73)</f>
        <v>7100</v>
      </c>
      <c r="C74" s="55">
        <f>+SUM(C71:C73)</f>
        <v>2520</v>
      </c>
      <c r="D74" s="15">
        <f>+B74+C74</f>
        <v>9620</v>
      </c>
      <c r="E74" s="60"/>
      <c r="F74" s="23"/>
      <c r="G74" s="64"/>
    </row>
    <row r="75" spans="2:7" ht="12.75">
      <c r="B75" s="54"/>
      <c r="C75" s="54"/>
      <c r="D75" s="50"/>
      <c r="E75" s="53"/>
      <c r="F75" s="53"/>
      <c r="G75" s="72"/>
    </row>
    <row r="76" spans="1:7" ht="12.75">
      <c r="A76" s="26" t="s">
        <v>20</v>
      </c>
      <c r="B76" s="54">
        <v>-3000</v>
      </c>
      <c r="C76" s="54">
        <v>-720</v>
      </c>
      <c r="D76" s="50">
        <f>+B76+C76</f>
        <v>-3720</v>
      </c>
      <c r="E76" s="53"/>
      <c r="F76" s="58"/>
      <c r="G76" s="72"/>
    </row>
    <row r="77" spans="1:7" ht="12.75">
      <c r="A77" s="13" t="s">
        <v>21</v>
      </c>
      <c r="B77" s="73">
        <f>+B74+B76</f>
        <v>4100</v>
      </c>
      <c r="C77" s="74">
        <f>+SUM(C74:C76)</f>
        <v>1800</v>
      </c>
      <c r="D77" s="17">
        <f>+B77+C77</f>
        <v>5900</v>
      </c>
      <c r="E77" s="74"/>
      <c r="F77" s="17"/>
      <c r="G77" s="6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 Spa</dc:creator>
  <cp:keywords/>
  <dc:description/>
  <cp:lastModifiedBy>stefano sansone</cp:lastModifiedBy>
  <cp:lastPrinted>2011-05-09T14:28:47Z</cp:lastPrinted>
  <dcterms:created xsi:type="dcterms:W3CDTF">2011-05-02T16:05:04Z</dcterms:created>
  <dcterms:modified xsi:type="dcterms:W3CDTF">2022-03-25T11:03:35Z</dcterms:modified>
  <cp:category/>
  <cp:version/>
  <cp:contentType/>
  <cp:contentStatus/>
</cp:coreProperties>
</file>