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&gt;&gt;LM" sheetId="1" r:id="rId1"/>
  </sheets>
  <definedNames>
    <definedName name="_xlnm.Print_Area" localSheetId="0">'L&gt;&gt;LM'!$A$1:$F$52</definedName>
  </definedNames>
  <calcPr fullCalcOnLoad="1"/>
</workbook>
</file>

<file path=xl/sharedStrings.xml><?xml version="1.0" encoding="utf-8"?>
<sst xmlns="http://schemas.openxmlformats.org/spreadsheetml/2006/main" count="119" uniqueCount="114">
  <si>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</si>
  <si>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</si>
  <si>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</si>
  <si>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</si>
  <si>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</si>
  <si>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</si>
  <si>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</si>
  <si>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</si>
  <si>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</si>
  <si>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</si>
  <si>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</si>
  <si>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</si>
  <si>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</si>
  <si>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</si>
  <si>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</si>
  <si>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</si>
  <si>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</si>
  <si>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</si>
  <si>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</si>
  <si>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</si>
  <si>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</si>
  <si>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</si>
  <si>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</si>
  <si>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</si>
  <si>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</si>
  <si>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</si>
  <si>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</si>
  <si>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</si>
  <si>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</si>
  <si>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</si>
  <si>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</si>
  <si>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</si>
  <si>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</si>
  <si>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</si>
  <si>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</si>
  <si>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</si>
  <si>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</si>
  <si>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</si>
  <si>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</si>
  <si>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</si>
  <si>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</si>
  <si>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</si>
  <si>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</si>
  <si>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</si>
  <si>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</si>
  <si>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</si>
  <si>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</si>
  <si>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</si>
  <si>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</si>
  <si>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</si>
  <si>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</si>
  <si>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</si>
  <si>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</si>
  <si>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</si>
  <si>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</si>
  <si>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</si>
  <si>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</si>
  <si>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</si>
  <si>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</si>
  <si>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</si>
  <si>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</si>
  <si>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</si>
  <si>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</si>
  <si>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</si>
  <si>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</si>
  <si>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</si>
  <si>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</si>
  <si>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</si>
  <si>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LM-16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</si>
  <si>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</si>
  <si>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</si>
  <si>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</si>
  <si>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</si>
  <si>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</si>
  <si>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</si>
  <si>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</si>
  <si>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</si>
  <si>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Totale &gt;= 72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</si>
  <si>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</si>
  <si>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</si>
  <si>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</si>
  <si>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</si>
  <si>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</si>
  <si>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</si>
  <si>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</si>
  <si>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</si>
  <si>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</si>
  <si>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</si>
  <si>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</si>
  <si>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</si>
  <si>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</si>
  <si>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</si>
  <si>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</si>
  <si>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</si>
  <si>
    <t>Inf/01</t>
  </si>
  <si>
    <t>Informatica </t>
  </si>
  <si>
    <t>Fis/01</t>
  </si>
  <si>
    <t>Fisica sperimentale</t>
  </si>
  <si>
    <t>Fis/02</t>
  </si>
  <si>
    <t>Fisica teorica, modelli e metodi matematici</t>
  </si>
  <si>
    <t>Fis/03</t>
  </si>
  <si>
    <t xml:space="preserve">Fisica della materia </t>
  </si>
  <si>
    <t>Fis/04</t>
  </si>
  <si>
    <t>Fisica nucleare e subnucleare</t>
  </si>
  <si>
    <t>Fis/05</t>
  </si>
  <si>
    <t>Astronomia e astrofisica</t>
  </si>
  <si>
    <t>Ing-Inf/05</t>
  </si>
  <si>
    <t>Sistemi di elaborazione delle informazioni</t>
  </si>
  <si>
    <t>Ing-Inf/06</t>
  </si>
  <si>
    <t>Bioingegneria elettronica e informatica</t>
  </si>
  <si>
    <t>Ing-Ind/35</t>
  </si>
  <si>
    <t>Ingegneria economico-gestionale</t>
  </si>
  <si>
    <t>Secs-S/02</t>
  </si>
  <si>
    <t>Statistica per la ricerca sperimentale e tecnologica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</si>
</sst>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1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b/>
      <sz val="28"/>
      <name val="Arial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8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3" fillId="39" borderId="29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44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1" fillId="0" borderId="3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1"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80"/>
  <sheetViews>
    <sheetView tabSelected="1" zoomScale="85" zoomScaleNormal="85" zoomScalePageLayoutView="0" workbookViewId="0" topLeftCell="A1">
      <selection activeCell="D6" sqref="D6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3.14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7" t="s">
        <v>63</v>
      </c>
      <c r="B1" s="28" t="s">
        <v>64</v>
      </c>
      <c r="C1" s="29" t="s">
        <v>65</v>
      </c>
      <c r="D1" s="32" t="s">
        <v>66</v>
      </c>
      <c r="E1" s="30" t="s">
        <v>75</v>
      </c>
      <c r="F1" s="27" t="s">
        <v>68</v>
      </c>
    </row>
    <row r="2" spans="1:9" ht="18" customHeight="1">
      <c r="A2" s="65" t="s">
        <v>59</v>
      </c>
      <c r="B2" s="5" t="s">
        <v>0</v>
      </c>
      <c r="C2" s="5" t="s">
        <v>1</v>
      </c>
      <c r="D2" s="33">
        <f>0</f>
        <v>0</v>
      </c>
      <c r="E2" s="51">
        <f>SUM(D2:D9)</f>
        <v>0</v>
      </c>
      <c r="F2" s="45"/>
      <c r="G2" s="1"/>
      <c r="H2" s="1"/>
      <c r="I2" s="1"/>
    </row>
    <row r="3" spans="1:9" ht="18" customHeight="1">
      <c r="A3" s="72"/>
      <c r="B3" s="75" t="s">
        <v>110</v>
      </c>
      <c r="C3" s="76" t="s">
        <v>111</v>
      </c>
      <c r="D3" s="77">
        <f>0</f>
        <v>0</v>
      </c>
      <c r="E3" s="73"/>
      <c r="F3" s="74"/>
      <c r="G3" s="1"/>
      <c r="H3" s="1"/>
      <c r="I3" s="1"/>
    </row>
    <row r="4" spans="1:9" ht="18" customHeight="1">
      <c r="A4" s="66"/>
      <c r="B4" s="6" t="s">
        <v>2</v>
      </c>
      <c r="C4" s="6" t="s">
        <v>9</v>
      </c>
      <c r="D4" s="33">
        <f>0</f>
        <v>0</v>
      </c>
      <c r="E4" s="52"/>
      <c r="F4" s="46"/>
      <c r="G4" s="1"/>
      <c r="H4" s="1"/>
      <c r="I4" s="1"/>
    </row>
    <row r="5" spans="1:9" ht="18" customHeight="1">
      <c r="A5" s="66"/>
      <c r="B5" s="6" t="s">
        <v>3</v>
      </c>
      <c r="C5" s="6" t="s">
        <v>10</v>
      </c>
      <c r="D5" s="33">
        <v>0</v>
      </c>
      <c r="E5" s="52"/>
      <c r="F5" s="46"/>
      <c r="G5" s="1"/>
      <c r="H5" s="1"/>
      <c r="I5" s="1"/>
    </row>
    <row r="6" spans="1:9" ht="18" customHeight="1">
      <c r="A6" s="66"/>
      <c r="B6" s="6" t="s">
        <v>4</v>
      </c>
      <c r="C6" s="6" t="s">
        <v>11</v>
      </c>
      <c r="D6" s="33">
        <v>0</v>
      </c>
      <c r="E6" s="52"/>
      <c r="F6" s="46"/>
      <c r="G6" s="1"/>
      <c r="H6" s="1"/>
      <c r="I6" s="1"/>
    </row>
    <row r="7" spans="1:9" ht="18" customHeight="1">
      <c r="A7" s="66"/>
      <c r="B7" s="6" t="s">
        <v>5</v>
      </c>
      <c r="C7" s="6" t="s">
        <v>12</v>
      </c>
      <c r="D7" s="33">
        <v>0</v>
      </c>
      <c r="E7" s="52"/>
      <c r="F7" s="46"/>
      <c r="G7" s="1"/>
      <c r="H7" s="1"/>
      <c r="I7" s="1"/>
    </row>
    <row r="8" spans="1:9" ht="18" customHeight="1">
      <c r="A8" s="66"/>
      <c r="B8" s="6" t="s">
        <v>6</v>
      </c>
      <c r="C8" s="6" t="s">
        <v>14</v>
      </c>
      <c r="D8" s="33">
        <v>0</v>
      </c>
      <c r="E8" s="52"/>
      <c r="F8" s="46"/>
      <c r="G8" s="1"/>
      <c r="H8" s="1"/>
      <c r="I8" s="1"/>
    </row>
    <row r="9" spans="1:9" ht="18.75" customHeight="1" thickBot="1">
      <c r="A9" s="67"/>
      <c r="B9" s="25" t="s">
        <v>8</v>
      </c>
      <c r="C9" s="25" t="s">
        <v>13</v>
      </c>
      <c r="D9" s="34">
        <v>0</v>
      </c>
      <c r="E9" s="53"/>
      <c r="F9" s="47"/>
      <c r="G9" s="1"/>
      <c r="H9" s="1"/>
      <c r="I9" s="1"/>
    </row>
    <row r="10" spans="1:9" ht="18" customHeight="1">
      <c r="A10" s="68" t="s">
        <v>60</v>
      </c>
      <c r="B10" s="24" t="s">
        <v>15</v>
      </c>
      <c r="C10" s="24" t="s">
        <v>22</v>
      </c>
      <c r="D10" s="35">
        <f>0</f>
        <v>0</v>
      </c>
      <c r="E10" s="54">
        <f>SUM(D10:D17)</f>
        <v>0</v>
      </c>
      <c r="F10" s="48"/>
      <c r="G10" s="1"/>
      <c r="H10" s="1"/>
      <c r="I10" s="1"/>
    </row>
    <row r="11" spans="1:9" ht="18" customHeight="1">
      <c r="A11" s="69"/>
      <c r="B11" s="7" t="s">
        <v>16</v>
      </c>
      <c r="C11" s="7" t="s">
        <v>23</v>
      </c>
      <c r="D11" s="35">
        <v>0</v>
      </c>
      <c r="E11" s="55"/>
      <c r="F11" s="49"/>
      <c r="G11" s="1"/>
      <c r="H11" s="1"/>
      <c r="I11" s="1"/>
    </row>
    <row r="12" spans="1:9" ht="18" customHeight="1">
      <c r="A12" s="69"/>
      <c r="B12" s="7" t="s">
        <v>17</v>
      </c>
      <c r="C12" s="7" t="s">
        <v>24</v>
      </c>
      <c r="D12" s="35">
        <v>0</v>
      </c>
      <c r="E12" s="55"/>
      <c r="F12" s="49"/>
      <c r="G12" s="1"/>
      <c r="H12" s="1"/>
      <c r="I12" s="1"/>
    </row>
    <row r="13" spans="1:9" ht="18" customHeight="1">
      <c r="A13" s="69"/>
      <c r="B13" s="7" t="s">
        <v>18</v>
      </c>
      <c r="C13" s="7" t="s">
        <v>25</v>
      </c>
      <c r="D13" s="35">
        <f>0</f>
        <v>0</v>
      </c>
      <c r="E13" s="55"/>
      <c r="F13" s="49"/>
      <c r="G13" s="1"/>
      <c r="H13" s="1"/>
      <c r="I13" s="1"/>
    </row>
    <row r="14" spans="1:9" ht="18" customHeight="1">
      <c r="A14" s="69"/>
      <c r="B14" s="7" t="s">
        <v>19</v>
      </c>
      <c r="C14" s="7" t="s">
        <v>26</v>
      </c>
      <c r="D14" s="35">
        <f>0</f>
        <v>0</v>
      </c>
      <c r="E14" s="55"/>
      <c r="F14" s="49"/>
      <c r="G14" s="1"/>
      <c r="H14" s="1"/>
      <c r="I14" s="1"/>
    </row>
    <row r="15" spans="1:9" ht="18" customHeight="1">
      <c r="A15" s="69"/>
      <c r="B15" s="7" t="s">
        <v>20</v>
      </c>
      <c r="C15" s="7" t="s">
        <v>27</v>
      </c>
      <c r="D15" s="35">
        <f>0</f>
        <v>0</v>
      </c>
      <c r="E15" s="55"/>
      <c r="F15" s="49"/>
      <c r="G15" s="1"/>
      <c r="H15" s="1"/>
      <c r="I15" s="1"/>
    </row>
    <row r="16" spans="1:9" ht="18" customHeight="1">
      <c r="A16" s="69"/>
      <c r="B16" s="7" t="s">
        <v>21</v>
      </c>
      <c r="C16" s="7" t="s">
        <v>28</v>
      </c>
      <c r="D16" s="35">
        <f>0</f>
        <v>0</v>
      </c>
      <c r="E16" s="55"/>
      <c r="F16" s="49"/>
      <c r="G16" s="1"/>
      <c r="H16" s="1"/>
      <c r="I16" s="1"/>
    </row>
    <row r="17" spans="1:9" ht="18.75" customHeight="1" thickBot="1">
      <c r="A17" s="70"/>
      <c r="B17" s="26" t="s">
        <v>7</v>
      </c>
      <c r="C17" s="26" t="s">
        <v>29</v>
      </c>
      <c r="D17" s="36">
        <f>0</f>
        <v>0</v>
      </c>
      <c r="E17" s="56"/>
      <c r="F17" s="50"/>
      <c r="G17" s="1"/>
      <c r="H17" s="1"/>
      <c r="I17" s="1"/>
    </row>
    <row r="18" spans="1:9" ht="18">
      <c r="A18" s="65" t="s">
        <v>61</v>
      </c>
      <c r="B18" s="5" t="s">
        <v>30</v>
      </c>
      <c r="C18" s="5" t="s">
        <v>40</v>
      </c>
      <c r="D18" s="37">
        <f>0</f>
        <v>0</v>
      </c>
      <c r="E18" s="57">
        <f>SUM(D18:D27)</f>
        <v>0</v>
      </c>
      <c r="F18" s="48"/>
      <c r="G18" s="1"/>
      <c r="H18" s="1"/>
      <c r="I18" s="1"/>
    </row>
    <row r="19" spans="1:9" ht="18">
      <c r="A19" s="66"/>
      <c r="B19" s="6" t="s">
        <v>31</v>
      </c>
      <c r="C19" s="6" t="s">
        <v>41</v>
      </c>
      <c r="D19" s="33">
        <v>0</v>
      </c>
      <c r="E19" s="58"/>
      <c r="F19" s="49"/>
      <c r="G19" s="1"/>
      <c r="H19" s="1"/>
      <c r="I19" s="1"/>
    </row>
    <row r="20" spans="1:9" ht="18">
      <c r="A20" s="66"/>
      <c r="B20" s="6" t="s">
        <v>32</v>
      </c>
      <c r="C20" s="6" t="s">
        <v>42</v>
      </c>
      <c r="D20" s="33">
        <v>0</v>
      </c>
      <c r="E20" s="58"/>
      <c r="F20" s="49"/>
      <c r="G20" s="1"/>
      <c r="H20" s="1"/>
      <c r="I20" s="1"/>
    </row>
    <row r="21" spans="1:9" ht="18">
      <c r="A21" s="66"/>
      <c r="B21" s="6" t="s">
        <v>33</v>
      </c>
      <c r="C21" s="6" t="s">
        <v>43</v>
      </c>
      <c r="D21" s="33">
        <v>0</v>
      </c>
      <c r="E21" s="58"/>
      <c r="F21" s="49"/>
      <c r="G21" s="1"/>
      <c r="H21" s="1"/>
      <c r="I21" s="1"/>
    </row>
    <row r="22" spans="1:9" ht="18">
      <c r="A22" s="66"/>
      <c r="B22" s="21" t="s">
        <v>34</v>
      </c>
      <c r="C22" s="21" t="s">
        <v>44</v>
      </c>
      <c r="D22" s="33">
        <v>0</v>
      </c>
      <c r="E22" s="58"/>
      <c r="F22" s="49"/>
      <c r="G22" s="1"/>
      <c r="H22" s="1"/>
      <c r="I22" s="1"/>
    </row>
    <row r="23" spans="1:9" ht="18">
      <c r="A23" s="66"/>
      <c r="B23" s="6" t="s">
        <v>35</v>
      </c>
      <c r="C23" s="6" t="s">
        <v>45</v>
      </c>
      <c r="D23" s="33">
        <v>0</v>
      </c>
      <c r="E23" s="58"/>
      <c r="F23" s="49"/>
      <c r="G23" s="1"/>
      <c r="H23" s="1"/>
      <c r="I23" s="1"/>
    </row>
    <row r="24" spans="1:9" ht="18">
      <c r="A24" s="66"/>
      <c r="B24" s="6" t="s">
        <v>36</v>
      </c>
      <c r="C24" s="6" t="s">
        <v>46</v>
      </c>
      <c r="D24" s="33">
        <f>0</f>
        <v>0</v>
      </c>
      <c r="E24" s="58"/>
      <c r="F24" s="49"/>
      <c r="G24" s="1"/>
      <c r="H24" s="1"/>
      <c r="I24" s="1"/>
    </row>
    <row r="25" spans="1:9" ht="18">
      <c r="A25" s="66"/>
      <c r="B25" s="6" t="s">
        <v>37</v>
      </c>
      <c r="C25" s="6" t="s">
        <v>47</v>
      </c>
      <c r="D25" s="33">
        <f>0</f>
        <v>0</v>
      </c>
      <c r="E25" s="58"/>
      <c r="F25" s="49"/>
      <c r="G25" s="1"/>
      <c r="H25" s="1"/>
      <c r="I25" s="1"/>
    </row>
    <row r="26" spans="1:9" ht="18">
      <c r="A26" s="66"/>
      <c r="B26" s="6" t="s">
        <v>38</v>
      </c>
      <c r="C26" s="6" t="s">
        <v>48</v>
      </c>
      <c r="D26" s="33">
        <f>0</f>
        <v>0</v>
      </c>
      <c r="E26" s="58"/>
      <c r="F26" s="49"/>
      <c r="G26" s="1"/>
      <c r="H26" s="1"/>
      <c r="I26" s="1"/>
    </row>
    <row r="27" spans="1:9" ht="18.75" thickBot="1">
      <c r="A27" s="67"/>
      <c r="B27" s="25" t="s">
        <v>39</v>
      </c>
      <c r="C27" s="25" t="s">
        <v>49</v>
      </c>
      <c r="D27" s="34">
        <f>0</f>
        <v>0</v>
      </c>
      <c r="E27" s="59"/>
      <c r="F27" s="50"/>
      <c r="G27" s="1"/>
      <c r="H27" s="1"/>
      <c r="I27" s="1"/>
    </row>
    <row r="28" spans="1:9" ht="18">
      <c r="A28" s="68" t="s">
        <v>62</v>
      </c>
      <c r="B28" s="24" t="s">
        <v>96</v>
      </c>
      <c r="C28" s="24" t="s">
        <v>97</v>
      </c>
      <c r="D28" s="35">
        <f>0</f>
        <v>0</v>
      </c>
      <c r="E28" s="54">
        <f>SUM(D28:D49)</f>
        <v>0</v>
      </c>
      <c r="F28" s="60" t="str">
        <f>IF(E28&gt;=18,F80,G80)</f>
        <v>Θ</v>
      </c>
      <c r="G28" s="1"/>
      <c r="H28" s="1"/>
      <c r="I28" s="1"/>
    </row>
    <row r="29" spans="1:9" ht="36">
      <c r="A29" s="68"/>
      <c r="B29" s="24" t="s">
        <v>98</v>
      </c>
      <c r="C29" s="40" t="s">
        <v>99</v>
      </c>
      <c r="D29" s="35">
        <f>0</f>
        <v>0</v>
      </c>
      <c r="E29" s="54"/>
      <c r="F29" s="61"/>
      <c r="G29" s="1"/>
      <c r="H29" s="1"/>
      <c r="I29" s="1"/>
    </row>
    <row r="30" spans="1:9" ht="18">
      <c r="A30" s="68"/>
      <c r="B30" s="24" t="s">
        <v>100</v>
      </c>
      <c r="C30" s="40" t="s">
        <v>101</v>
      </c>
      <c r="D30" s="35">
        <f>0</f>
        <v>0</v>
      </c>
      <c r="E30" s="54"/>
      <c r="F30" s="61"/>
      <c r="G30" s="1"/>
      <c r="H30" s="1"/>
      <c r="I30" s="1"/>
    </row>
    <row r="31" spans="1:9" ht="18">
      <c r="A31" s="68"/>
      <c r="B31" s="24" t="s">
        <v>102</v>
      </c>
      <c r="C31" s="40" t="s">
        <v>103</v>
      </c>
      <c r="D31" s="35">
        <f>0</f>
        <v>0</v>
      </c>
      <c r="E31" s="54"/>
      <c r="F31" s="61"/>
      <c r="G31" s="1"/>
      <c r="H31" s="1"/>
      <c r="I31" s="1"/>
    </row>
    <row r="32" spans="1:9" ht="18">
      <c r="A32" s="68"/>
      <c r="B32" s="24" t="s">
        <v>104</v>
      </c>
      <c r="C32" s="40" t="s">
        <v>105</v>
      </c>
      <c r="D32" s="35">
        <f>0</f>
        <v>0</v>
      </c>
      <c r="E32" s="54"/>
      <c r="F32" s="61"/>
      <c r="G32" s="1"/>
      <c r="H32" s="1"/>
      <c r="I32" s="1"/>
    </row>
    <row r="33" spans="1:9" ht="18">
      <c r="A33" s="68"/>
      <c r="B33" s="24" t="s">
        <v>94</v>
      </c>
      <c r="C33" s="24" t="s">
        <v>95</v>
      </c>
      <c r="D33" s="35">
        <v>0</v>
      </c>
      <c r="E33" s="54"/>
      <c r="F33" s="61"/>
      <c r="G33" s="1"/>
      <c r="H33" s="1"/>
      <c r="I33" s="1"/>
    </row>
    <row r="34" spans="1:9" ht="36">
      <c r="A34" s="68"/>
      <c r="B34" s="24" t="s">
        <v>106</v>
      </c>
      <c r="C34" s="40" t="s">
        <v>107</v>
      </c>
      <c r="D34" s="35">
        <f>0</f>
        <v>0</v>
      </c>
      <c r="E34" s="54"/>
      <c r="F34" s="61"/>
      <c r="G34" s="1"/>
      <c r="H34" s="1"/>
      <c r="I34" s="1"/>
    </row>
    <row r="35" spans="1:9" ht="36">
      <c r="A35" s="68"/>
      <c r="B35" s="24" t="s">
        <v>108</v>
      </c>
      <c r="C35" s="40" t="s">
        <v>109</v>
      </c>
      <c r="D35" s="35">
        <f>0</f>
        <v>0</v>
      </c>
      <c r="E35" s="54"/>
      <c r="F35" s="61"/>
      <c r="G35" s="1"/>
      <c r="H35" s="1"/>
      <c r="I35" s="1"/>
    </row>
    <row r="36" spans="1:9" ht="18">
      <c r="A36" s="68"/>
      <c r="B36" s="24" t="s">
        <v>78</v>
      </c>
      <c r="C36" s="24" t="s">
        <v>79</v>
      </c>
      <c r="D36" s="35">
        <f>0</f>
        <v>0</v>
      </c>
      <c r="E36" s="54"/>
      <c r="F36" s="61"/>
      <c r="G36" s="1"/>
      <c r="H36" s="1"/>
      <c r="I36" s="1"/>
    </row>
    <row r="37" spans="1:9" ht="18">
      <c r="A37" s="68"/>
      <c r="B37" s="7" t="s">
        <v>80</v>
      </c>
      <c r="C37" s="24" t="s">
        <v>81</v>
      </c>
      <c r="D37" s="38">
        <v>0</v>
      </c>
      <c r="E37" s="54"/>
      <c r="F37" s="61"/>
      <c r="G37" s="1"/>
      <c r="H37" s="1"/>
      <c r="I37" s="1"/>
    </row>
    <row r="38" spans="1:9" ht="18">
      <c r="A38" s="68"/>
      <c r="B38" s="7" t="s">
        <v>82</v>
      </c>
      <c r="C38" s="24" t="s">
        <v>83</v>
      </c>
      <c r="D38" s="38">
        <v>0</v>
      </c>
      <c r="E38" s="54"/>
      <c r="F38" s="61"/>
      <c r="G38" s="1"/>
      <c r="H38" s="1"/>
      <c r="I38" s="1"/>
    </row>
    <row r="39" spans="1:9" ht="18">
      <c r="A39" s="68"/>
      <c r="B39" s="7" t="s">
        <v>84</v>
      </c>
      <c r="C39" s="24" t="s">
        <v>85</v>
      </c>
      <c r="D39" s="38">
        <v>0</v>
      </c>
      <c r="E39" s="54"/>
      <c r="F39" s="61"/>
      <c r="G39" s="1"/>
      <c r="H39" s="1"/>
      <c r="I39" s="1"/>
    </row>
    <row r="40" spans="1:9" ht="18">
      <c r="A40" s="68"/>
      <c r="B40" s="7" t="s">
        <v>86</v>
      </c>
      <c r="C40" s="24" t="s">
        <v>87</v>
      </c>
      <c r="D40" s="38">
        <v>0</v>
      </c>
      <c r="E40" s="54"/>
      <c r="F40" s="61"/>
      <c r="G40" s="1"/>
      <c r="H40" s="1"/>
      <c r="I40" s="1"/>
    </row>
    <row r="41" spans="1:9" ht="18">
      <c r="A41" s="68"/>
      <c r="B41" s="7" t="s">
        <v>88</v>
      </c>
      <c r="C41" s="24" t="s">
        <v>89</v>
      </c>
      <c r="D41" s="38">
        <v>0</v>
      </c>
      <c r="E41" s="54"/>
      <c r="F41" s="61"/>
      <c r="G41" s="1"/>
      <c r="H41" s="1"/>
      <c r="I41" s="1"/>
    </row>
    <row r="42" spans="1:9" ht="18">
      <c r="A42" s="68"/>
      <c r="B42" s="7" t="s">
        <v>90</v>
      </c>
      <c r="C42" s="24" t="s">
        <v>91</v>
      </c>
      <c r="D42" s="38">
        <v>0</v>
      </c>
      <c r="E42" s="54"/>
      <c r="F42" s="61"/>
      <c r="G42" s="1"/>
      <c r="H42" s="1"/>
      <c r="I42" s="1"/>
    </row>
    <row r="43" spans="1:9" ht="18">
      <c r="A43" s="68"/>
      <c r="B43" s="7" t="s">
        <v>92</v>
      </c>
      <c r="C43" s="24" t="s">
        <v>93</v>
      </c>
      <c r="D43" s="38">
        <v>0</v>
      </c>
      <c r="E43" s="54"/>
      <c r="F43" s="61"/>
      <c r="G43" s="1"/>
      <c r="H43" s="1"/>
      <c r="I43" s="1"/>
    </row>
    <row r="44" spans="1:9" ht="18">
      <c r="A44" s="68"/>
      <c r="B44" s="7" t="s">
        <v>50</v>
      </c>
      <c r="C44" s="24" t="s">
        <v>55</v>
      </c>
      <c r="D44" s="38">
        <v>0</v>
      </c>
      <c r="E44" s="54"/>
      <c r="F44" s="61"/>
      <c r="G44" s="1"/>
      <c r="H44" s="1"/>
      <c r="I44" s="1"/>
    </row>
    <row r="45" spans="1:9" ht="18">
      <c r="A45" s="69"/>
      <c r="B45" s="7" t="s">
        <v>51</v>
      </c>
      <c r="C45" s="7" t="s">
        <v>56</v>
      </c>
      <c r="D45" s="38">
        <v>0</v>
      </c>
      <c r="E45" s="55"/>
      <c r="F45" s="62"/>
      <c r="G45" s="1"/>
      <c r="H45" s="1"/>
      <c r="I45" s="1"/>
    </row>
    <row r="46" spans="1:9" ht="36">
      <c r="A46" s="69"/>
      <c r="B46" s="7" t="s">
        <v>112</v>
      </c>
      <c r="C46" s="41" t="s">
        <v>113</v>
      </c>
      <c r="D46" s="38">
        <v>0</v>
      </c>
      <c r="E46" s="55"/>
      <c r="F46" s="62"/>
      <c r="G46" s="1"/>
      <c r="H46" s="1"/>
      <c r="I46" s="1"/>
    </row>
    <row r="47" spans="1:9" ht="18">
      <c r="A47" s="69"/>
      <c r="B47" s="7" t="s">
        <v>52</v>
      </c>
      <c r="C47" s="7" t="s">
        <v>57</v>
      </c>
      <c r="D47" s="38">
        <f>0</f>
        <v>0</v>
      </c>
      <c r="E47" s="55"/>
      <c r="F47" s="62"/>
      <c r="G47" s="1"/>
      <c r="H47" s="1"/>
      <c r="I47" s="1"/>
    </row>
    <row r="48" spans="1:9" ht="18">
      <c r="A48" s="69"/>
      <c r="B48" s="7" t="s">
        <v>53</v>
      </c>
      <c r="C48" s="7" t="s">
        <v>58</v>
      </c>
      <c r="D48" s="38">
        <f>0</f>
        <v>0</v>
      </c>
      <c r="E48" s="55"/>
      <c r="F48" s="62"/>
      <c r="G48" s="1"/>
      <c r="H48" s="1"/>
      <c r="I48" s="1"/>
    </row>
    <row r="49" spans="1:9" ht="36.75" thickBot="1">
      <c r="A49" s="71"/>
      <c r="B49" s="20" t="s">
        <v>54</v>
      </c>
      <c r="C49" s="8" t="s">
        <v>67</v>
      </c>
      <c r="D49" s="36">
        <f>0</f>
        <v>0</v>
      </c>
      <c r="E49" s="64"/>
      <c r="F49" s="63"/>
      <c r="G49" s="1"/>
      <c r="H49" s="1"/>
      <c r="I49" s="1"/>
    </row>
    <row r="50" spans="7:9" ht="18.75" thickBot="1">
      <c r="G50" s="1"/>
      <c r="H50" s="1"/>
      <c r="I50" s="1"/>
    </row>
    <row r="51" spans="1:9" ht="36.75" thickBot="1">
      <c r="A51" s="27" t="s">
        <v>63</v>
      </c>
      <c r="B51" s="29" t="s">
        <v>64</v>
      </c>
      <c r="C51" s="27" t="s">
        <v>65</v>
      </c>
      <c r="D51" s="31"/>
      <c r="E51" s="30" t="s">
        <v>76</v>
      </c>
      <c r="F51" s="27" t="s">
        <v>68</v>
      </c>
      <c r="G51" s="1"/>
      <c r="H51" s="1"/>
      <c r="I51" s="1"/>
    </row>
    <row r="52" spans="1:9" ht="35.25" thickBot="1">
      <c r="A52" s="42" t="s">
        <v>69</v>
      </c>
      <c r="B52" s="43"/>
      <c r="C52" s="43"/>
      <c r="D52" s="44"/>
      <c r="E52" s="23">
        <f>SUM(E2:E49)</f>
        <v>0</v>
      </c>
      <c r="F52" s="22" t="str">
        <f>IF(F78=1,$F$80,$G$80)</f>
        <v>Θ</v>
      </c>
      <c r="G52" s="1"/>
      <c r="H52" s="1"/>
      <c r="I52" s="1"/>
    </row>
    <row r="73" ht="18.75" thickBot="1"/>
    <row r="74" spans="6:10" ht="18">
      <c r="F74" s="16">
        <f>(E2&gt;=1)+(E10&gt;=1)+(E18&gt;=1)+(E28&gt;=18)</f>
        <v>0</v>
      </c>
      <c r="G74" s="17">
        <f aca="true" t="shared" si="0" ref="G74:I76">F74</f>
        <v>0</v>
      </c>
      <c r="H74" s="17">
        <f t="shared" si="0"/>
        <v>0</v>
      </c>
      <c r="I74" s="18">
        <f t="shared" si="0"/>
        <v>0</v>
      </c>
      <c r="J74" s="19" t="s">
        <v>71</v>
      </c>
    </row>
    <row r="75" spans="6:10" ht="18">
      <c r="F75" s="3">
        <f>(F74&gt;=3)*1</f>
        <v>0</v>
      </c>
      <c r="G75" s="4">
        <f t="shared" si="0"/>
        <v>0</v>
      </c>
      <c r="H75" s="4">
        <f t="shared" si="0"/>
        <v>0</v>
      </c>
      <c r="I75" s="10">
        <f t="shared" si="0"/>
        <v>0</v>
      </c>
      <c r="J75" s="11" t="s">
        <v>72</v>
      </c>
    </row>
    <row r="76" spans="6:10" ht="18">
      <c r="F76" s="9">
        <f>($E52&gt;=72)*1</f>
        <v>0</v>
      </c>
      <c r="G76" s="4">
        <f t="shared" si="0"/>
        <v>0</v>
      </c>
      <c r="H76" s="4">
        <f t="shared" si="0"/>
        <v>0</v>
      </c>
      <c r="I76" s="10">
        <f t="shared" si="0"/>
        <v>0</v>
      </c>
      <c r="J76" s="11" t="s">
        <v>77</v>
      </c>
    </row>
    <row r="77" spans="6:10" ht="18">
      <c r="F77" s="9">
        <f>(E$28&gt;=18)*1</f>
        <v>0</v>
      </c>
      <c r="G77" s="4">
        <f>(E$10&gt;=1)*1</f>
        <v>0</v>
      </c>
      <c r="H77" s="10">
        <f>(E$28&gt;=18)*1</f>
        <v>0</v>
      </c>
      <c r="I77" s="10">
        <f>(E$2&gt;=1)*1</f>
        <v>0</v>
      </c>
      <c r="J77" s="11" t="s">
        <v>70</v>
      </c>
    </row>
    <row r="78" spans="6:10" ht="18.75" thickBot="1">
      <c r="F78" s="12">
        <f>F76*F77*F75</f>
        <v>0</v>
      </c>
      <c r="G78" s="13">
        <f>G76*G77*G75</f>
        <v>0</v>
      </c>
      <c r="H78" s="13">
        <f>H76*H77*H75</f>
        <v>0</v>
      </c>
      <c r="I78" s="14">
        <f>I76*I77*I75</f>
        <v>0</v>
      </c>
      <c r="J78" s="15" t="s">
        <v>69</v>
      </c>
    </row>
    <row r="79" ht="18.75" thickBot="1"/>
    <row r="80" spans="6:9" ht="35.25" thickBot="1">
      <c r="F80" s="22" t="s">
        <v>74</v>
      </c>
      <c r="G80" s="39" t="s">
        <v>73</v>
      </c>
      <c r="I80" s="1"/>
    </row>
  </sheetData>
  <sheetProtection password="CC5F" sheet="1" selectLockedCells="1"/>
  <protectedRanges>
    <protectedRange password="C75E" sqref="D34:D49 D2:D33" name="Inserimento"/>
  </protectedRanges>
  <mergeCells count="13">
    <mergeCell ref="A10:A17"/>
    <mergeCell ref="A18:A27"/>
    <mergeCell ref="A28:A49"/>
    <mergeCell ref="A52:D52"/>
    <mergeCell ref="F2:F9"/>
    <mergeCell ref="F10:F17"/>
    <mergeCell ref="F18:F27"/>
    <mergeCell ref="E2:E9"/>
    <mergeCell ref="E10:E17"/>
    <mergeCell ref="E18:E27"/>
    <mergeCell ref="F28:F49"/>
    <mergeCell ref="E28:E49"/>
    <mergeCell ref="A2:A9"/>
  </mergeCells>
  <conditionalFormatting sqref="B45:C45 B47:C49 B2:C28">
    <cfRule type="expression" priority="117" dxfId="4" stopIfTrue="1">
      <formula>($D2&gt;0)</formula>
    </cfRule>
  </conditionalFormatting>
  <conditionalFormatting sqref="F52">
    <cfRule type="cellIs" priority="118" dxfId="1" operator="equal" stopIfTrue="1">
      <formula>$F$80</formula>
    </cfRule>
    <cfRule type="cellIs" priority="119" dxfId="0" operator="equal" stopIfTrue="1">
      <formula>$G$80</formula>
    </cfRule>
  </conditionalFormatting>
  <conditionalFormatting sqref="E52">
    <cfRule type="cellIs" priority="120" dxfId="1" operator="greaterThanOrEqual" stopIfTrue="1">
      <formula>72</formula>
    </cfRule>
    <cfRule type="cellIs" priority="121" dxfId="0" operator="lessThan" stopIfTrue="1">
      <formula>72</formula>
    </cfRule>
  </conditionalFormatting>
  <conditionalFormatting sqref="G80">
    <cfRule type="cellIs" priority="122" dxfId="1" operator="equal" stopIfTrue="1">
      <formula>"SI"</formula>
    </cfRule>
    <cfRule type="cellIs" priority="123" dxfId="0" operator="equal" stopIfTrue="1">
      <formula>"NO"</formula>
    </cfRule>
  </conditionalFormatting>
  <conditionalFormatting sqref="F80">
    <cfRule type="cellIs" priority="124" dxfId="1" operator="equal" stopIfTrue="1">
      <formula>$F$80</formula>
    </cfRule>
    <cfRule type="cellIs" priority="125" dxfId="0" operator="equal" stopIfTrue="1">
      <formula>$G$80</formula>
    </cfRule>
  </conditionalFormatting>
  <conditionalFormatting sqref="D2:D28 D45 D47:D49">
    <cfRule type="cellIs" priority="126" dxfId="4" operator="greaterThan" stopIfTrue="1">
      <formula>0</formula>
    </cfRule>
  </conditionalFormatting>
  <conditionalFormatting sqref="E2:E28 E45 E47:E49">
    <cfRule type="cellIs" priority="127" dxfId="1" operator="greaterThanOrEqual" stopIfTrue="1">
      <formula>1</formula>
    </cfRule>
    <cfRule type="cellIs" priority="128" dxfId="0" operator="lessThan" stopIfTrue="1">
      <formula>1</formula>
    </cfRule>
  </conditionalFormatting>
  <conditionalFormatting sqref="F28 F45 F47:F49">
    <cfRule type="expression" priority="129" dxfId="1" stopIfTrue="1">
      <formula>($E$28&gt;=18)</formula>
    </cfRule>
    <cfRule type="expression" priority="130" dxfId="0" stopIfTrue="1">
      <formula>($E$28&lt;18)</formula>
    </cfRule>
  </conditionalFormatting>
  <conditionalFormatting sqref="F51">
    <cfRule type="expression" priority="135" dxfId="1" stopIfTrue="1">
      <formula>(F$52=$F$80)</formula>
    </cfRule>
    <cfRule type="expression" priority="136" dxfId="0" stopIfTrue="1">
      <formula>(F$52=$G$80)</formula>
    </cfRule>
  </conditionalFormatting>
  <conditionalFormatting sqref="B44">
    <cfRule type="expression" priority="111" dxfId="4" stopIfTrue="1">
      <formula>($D44&gt;0)</formula>
    </cfRule>
  </conditionalFormatting>
  <conditionalFormatting sqref="D44">
    <cfRule type="cellIs" priority="112" dxfId="4" operator="greaterThan" stopIfTrue="1">
      <formula>0</formula>
    </cfRule>
  </conditionalFormatting>
  <conditionalFormatting sqref="E44">
    <cfRule type="cellIs" priority="113" dxfId="1" operator="greaterThanOrEqual" stopIfTrue="1">
      <formula>1</formula>
    </cfRule>
    <cfRule type="cellIs" priority="114" dxfId="0" operator="lessThan" stopIfTrue="1">
      <formula>1</formula>
    </cfRule>
  </conditionalFormatting>
  <conditionalFormatting sqref="F44">
    <cfRule type="expression" priority="115" dxfId="1" stopIfTrue="1">
      <formula>($E$28&gt;=18)</formula>
    </cfRule>
    <cfRule type="expression" priority="116" dxfId="0" stopIfTrue="1">
      <formula>($E$28&lt;18)</formula>
    </cfRule>
  </conditionalFormatting>
  <conditionalFormatting sqref="C44">
    <cfRule type="expression" priority="110" dxfId="4" stopIfTrue="1">
      <formula>($D44&gt;0)</formula>
    </cfRule>
  </conditionalFormatting>
  <conditionalFormatting sqref="B38">
    <cfRule type="expression" priority="104" dxfId="4" stopIfTrue="1">
      <formula>($D38&gt;0)</formula>
    </cfRule>
  </conditionalFormatting>
  <conditionalFormatting sqref="D38">
    <cfRule type="cellIs" priority="105" dxfId="4" operator="greaterThan" stopIfTrue="1">
      <formula>0</formula>
    </cfRule>
  </conditionalFormatting>
  <conditionalFormatting sqref="E38">
    <cfRule type="cellIs" priority="106" dxfId="1" operator="greaterThanOrEqual" stopIfTrue="1">
      <formula>1</formula>
    </cfRule>
    <cfRule type="cellIs" priority="107" dxfId="0" operator="lessThan" stopIfTrue="1">
      <formula>1</formula>
    </cfRule>
  </conditionalFormatting>
  <conditionalFormatting sqref="F38">
    <cfRule type="expression" priority="108" dxfId="1" stopIfTrue="1">
      <formula>($E$28&gt;=18)</formula>
    </cfRule>
    <cfRule type="expression" priority="109" dxfId="0" stopIfTrue="1">
      <formula>($E$28&lt;18)</formula>
    </cfRule>
  </conditionalFormatting>
  <conditionalFormatting sqref="C38">
    <cfRule type="expression" priority="103" dxfId="4" stopIfTrue="1">
      <formula>($D38&gt;0)</formula>
    </cfRule>
  </conditionalFormatting>
  <conditionalFormatting sqref="B37">
    <cfRule type="expression" priority="97" dxfId="4" stopIfTrue="1">
      <formula>($D37&gt;0)</formula>
    </cfRule>
  </conditionalFormatting>
  <conditionalFormatting sqref="D37">
    <cfRule type="cellIs" priority="98" dxfId="4" operator="greaterThan" stopIfTrue="1">
      <formula>0</formula>
    </cfRule>
  </conditionalFormatting>
  <conditionalFormatting sqref="E37">
    <cfRule type="cellIs" priority="99" dxfId="1" operator="greaterThanOrEqual" stopIfTrue="1">
      <formula>1</formula>
    </cfRule>
    <cfRule type="cellIs" priority="100" dxfId="0" operator="lessThan" stopIfTrue="1">
      <formula>1</formula>
    </cfRule>
  </conditionalFormatting>
  <conditionalFormatting sqref="F37">
    <cfRule type="expression" priority="101" dxfId="1" stopIfTrue="1">
      <formula>($E$28&gt;=18)</formula>
    </cfRule>
    <cfRule type="expression" priority="102" dxfId="0" stopIfTrue="1">
      <formula>($E$28&lt;18)</formula>
    </cfRule>
  </conditionalFormatting>
  <conditionalFormatting sqref="C37">
    <cfRule type="expression" priority="96" dxfId="4" stopIfTrue="1">
      <formula>($D37&gt;0)</formula>
    </cfRule>
  </conditionalFormatting>
  <conditionalFormatting sqref="B39">
    <cfRule type="expression" priority="90" dxfId="4" stopIfTrue="1">
      <formula>($D39&gt;0)</formula>
    </cfRule>
  </conditionalFormatting>
  <conditionalFormatting sqref="D39">
    <cfRule type="cellIs" priority="91" dxfId="4" operator="greaterThan" stopIfTrue="1">
      <formula>0</formula>
    </cfRule>
  </conditionalFormatting>
  <conditionalFormatting sqref="E39">
    <cfRule type="cellIs" priority="92" dxfId="1" operator="greaterThanOrEqual" stopIfTrue="1">
      <formula>1</formula>
    </cfRule>
    <cfRule type="cellIs" priority="93" dxfId="0" operator="lessThan" stopIfTrue="1">
      <formula>1</formula>
    </cfRule>
  </conditionalFormatting>
  <conditionalFormatting sqref="F39">
    <cfRule type="expression" priority="94" dxfId="1" stopIfTrue="1">
      <formula>($E$28&gt;=18)</formula>
    </cfRule>
    <cfRule type="expression" priority="95" dxfId="0" stopIfTrue="1">
      <formula>($E$28&lt;18)</formula>
    </cfRule>
  </conditionalFormatting>
  <conditionalFormatting sqref="C39">
    <cfRule type="expression" priority="89" dxfId="4" stopIfTrue="1">
      <formula>($D39&gt;0)</formula>
    </cfRule>
  </conditionalFormatting>
  <conditionalFormatting sqref="B41">
    <cfRule type="expression" priority="83" dxfId="4" stopIfTrue="1">
      <formula>($D41&gt;0)</formula>
    </cfRule>
  </conditionalFormatting>
  <conditionalFormatting sqref="D41">
    <cfRule type="cellIs" priority="84" dxfId="4" operator="greaterThan" stopIfTrue="1">
      <formula>0</formula>
    </cfRule>
  </conditionalFormatting>
  <conditionalFormatting sqref="E41">
    <cfRule type="cellIs" priority="85" dxfId="1" operator="greaterThanOrEqual" stopIfTrue="1">
      <formula>1</formula>
    </cfRule>
    <cfRule type="cellIs" priority="86" dxfId="0" operator="lessThan" stopIfTrue="1">
      <formula>1</formula>
    </cfRule>
  </conditionalFormatting>
  <conditionalFormatting sqref="F41">
    <cfRule type="expression" priority="87" dxfId="1" stopIfTrue="1">
      <formula>($E$28&gt;=18)</formula>
    </cfRule>
    <cfRule type="expression" priority="88" dxfId="0" stopIfTrue="1">
      <formula>($E$28&lt;18)</formula>
    </cfRule>
  </conditionalFormatting>
  <conditionalFormatting sqref="C41">
    <cfRule type="expression" priority="82" dxfId="4" stopIfTrue="1">
      <formula>($D41&gt;0)</formula>
    </cfRule>
  </conditionalFormatting>
  <conditionalFormatting sqref="B40">
    <cfRule type="expression" priority="76" dxfId="4" stopIfTrue="1">
      <formula>($D40&gt;0)</formula>
    </cfRule>
  </conditionalFormatting>
  <conditionalFormatting sqref="D40">
    <cfRule type="cellIs" priority="77" dxfId="4" operator="greaterThan" stopIfTrue="1">
      <formula>0</formula>
    </cfRule>
  </conditionalFormatting>
  <conditionalFormatting sqref="E40">
    <cfRule type="cellIs" priority="78" dxfId="1" operator="greaterThanOrEqual" stopIfTrue="1">
      <formula>1</formula>
    </cfRule>
    <cfRule type="cellIs" priority="79" dxfId="0" operator="lessThan" stopIfTrue="1">
      <formula>1</formula>
    </cfRule>
  </conditionalFormatting>
  <conditionalFormatting sqref="F40">
    <cfRule type="expression" priority="80" dxfId="1" stopIfTrue="1">
      <formula>($E$28&gt;=18)</formula>
    </cfRule>
    <cfRule type="expression" priority="81" dxfId="0" stopIfTrue="1">
      <formula>($E$28&lt;18)</formula>
    </cfRule>
  </conditionalFormatting>
  <conditionalFormatting sqref="C40">
    <cfRule type="expression" priority="75" dxfId="4" stopIfTrue="1">
      <formula>($D40&gt;0)</formula>
    </cfRule>
  </conditionalFormatting>
  <conditionalFormatting sqref="B42">
    <cfRule type="expression" priority="69" dxfId="4" stopIfTrue="1">
      <formula>($D42&gt;0)</formula>
    </cfRule>
  </conditionalFormatting>
  <conditionalFormatting sqref="D42">
    <cfRule type="cellIs" priority="70" dxfId="4" operator="greaterThan" stopIfTrue="1">
      <formula>0</formula>
    </cfRule>
  </conditionalFormatting>
  <conditionalFormatting sqref="E42">
    <cfRule type="cellIs" priority="71" dxfId="1" operator="greaterThanOrEqual" stopIfTrue="1">
      <formula>1</formula>
    </cfRule>
    <cfRule type="cellIs" priority="72" dxfId="0" operator="lessThan" stopIfTrue="1">
      <formula>1</formula>
    </cfRule>
  </conditionalFormatting>
  <conditionalFormatting sqref="F42">
    <cfRule type="expression" priority="73" dxfId="1" stopIfTrue="1">
      <formula>($E$28&gt;=18)</formula>
    </cfRule>
    <cfRule type="expression" priority="74" dxfId="0" stopIfTrue="1">
      <formula>($E$28&lt;18)</formula>
    </cfRule>
  </conditionalFormatting>
  <conditionalFormatting sqref="C42">
    <cfRule type="expression" priority="68" dxfId="4" stopIfTrue="1">
      <formula>($D42&gt;0)</formula>
    </cfRule>
  </conditionalFormatting>
  <conditionalFormatting sqref="B43">
    <cfRule type="expression" priority="62" dxfId="4" stopIfTrue="1">
      <formula>($D43&gt;0)</formula>
    </cfRule>
  </conditionalFormatting>
  <conditionalFormatting sqref="D43">
    <cfRule type="cellIs" priority="63" dxfId="4" operator="greaterThan" stopIfTrue="1">
      <formula>0</formula>
    </cfRule>
  </conditionalFormatting>
  <conditionalFormatting sqref="E43">
    <cfRule type="cellIs" priority="64" dxfId="1" operator="greaterThanOrEqual" stopIfTrue="1">
      <formula>1</formula>
    </cfRule>
    <cfRule type="cellIs" priority="65" dxfId="0" operator="lessThan" stopIfTrue="1">
      <formula>1</formula>
    </cfRule>
  </conditionalFormatting>
  <conditionalFormatting sqref="F43">
    <cfRule type="expression" priority="66" dxfId="1" stopIfTrue="1">
      <formula>($E$28&gt;=18)</formula>
    </cfRule>
    <cfRule type="expression" priority="67" dxfId="0" stopIfTrue="1">
      <formula>($E$28&lt;18)</formula>
    </cfRule>
  </conditionalFormatting>
  <conditionalFormatting sqref="C43">
    <cfRule type="expression" priority="61" dxfId="4" stopIfTrue="1">
      <formula>($D43&gt;0)</formula>
    </cfRule>
  </conditionalFormatting>
  <conditionalFormatting sqref="B36:C36">
    <cfRule type="expression" priority="55" dxfId="4" stopIfTrue="1">
      <formula>($D36&gt;0)</formula>
    </cfRule>
  </conditionalFormatting>
  <conditionalFormatting sqref="D36">
    <cfRule type="cellIs" priority="56" dxfId="4" operator="greaterThan" stopIfTrue="1">
      <formula>0</formula>
    </cfRule>
  </conditionalFormatting>
  <conditionalFormatting sqref="E36">
    <cfRule type="cellIs" priority="57" dxfId="1" operator="greaterThanOrEqual" stopIfTrue="1">
      <formula>1</formula>
    </cfRule>
    <cfRule type="cellIs" priority="58" dxfId="0" operator="lessThan" stopIfTrue="1">
      <formula>1</formula>
    </cfRule>
  </conditionalFormatting>
  <conditionalFormatting sqref="F36">
    <cfRule type="expression" priority="59" dxfId="1" stopIfTrue="1">
      <formula>($E$28&gt;=18)</formula>
    </cfRule>
    <cfRule type="expression" priority="60" dxfId="0" stopIfTrue="1">
      <formula>($E$28&lt;18)</formula>
    </cfRule>
  </conditionalFormatting>
  <conditionalFormatting sqref="B33:C33">
    <cfRule type="expression" priority="49" dxfId="4" stopIfTrue="1">
      <formula>($D33&gt;0)</formula>
    </cfRule>
  </conditionalFormatting>
  <conditionalFormatting sqref="D33">
    <cfRule type="cellIs" priority="50" dxfId="4" operator="greaterThan" stopIfTrue="1">
      <formula>0</formula>
    </cfRule>
  </conditionalFormatting>
  <conditionalFormatting sqref="E33">
    <cfRule type="cellIs" priority="51" dxfId="1" operator="greaterThanOrEqual" stopIfTrue="1">
      <formula>1</formula>
    </cfRule>
    <cfRule type="cellIs" priority="52" dxfId="0" operator="lessThan" stopIfTrue="1">
      <formula>1</formula>
    </cfRule>
  </conditionalFormatting>
  <conditionalFormatting sqref="F33">
    <cfRule type="expression" priority="53" dxfId="1" stopIfTrue="1">
      <formula>($E$28&gt;=18)</formula>
    </cfRule>
    <cfRule type="expression" priority="54" dxfId="0" stopIfTrue="1">
      <formula>($E$28&lt;18)</formula>
    </cfRule>
  </conditionalFormatting>
  <conditionalFormatting sqref="B29:C29">
    <cfRule type="expression" priority="43" dxfId="4" stopIfTrue="1">
      <formula>($D29&gt;0)</formula>
    </cfRule>
  </conditionalFormatting>
  <conditionalFormatting sqref="D29">
    <cfRule type="cellIs" priority="44" dxfId="4" operator="greaterThan" stopIfTrue="1">
      <formula>0</formula>
    </cfRule>
  </conditionalFormatting>
  <conditionalFormatting sqref="E29">
    <cfRule type="cellIs" priority="45" dxfId="1" operator="greaterThanOrEqual" stopIfTrue="1">
      <formula>1</formula>
    </cfRule>
    <cfRule type="cellIs" priority="46" dxfId="0" operator="lessThan" stopIfTrue="1">
      <formula>1</formula>
    </cfRule>
  </conditionalFormatting>
  <conditionalFormatting sqref="F29">
    <cfRule type="expression" priority="47" dxfId="1" stopIfTrue="1">
      <formula>($E$28&gt;=18)</formula>
    </cfRule>
    <cfRule type="expression" priority="48" dxfId="0" stopIfTrue="1">
      <formula>($E$28&lt;18)</formula>
    </cfRule>
  </conditionalFormatting>
  <conditionalFormatting sqref="B30:C30">
    <cfRule type="expression" priority="37" dxfId="4" stopIfTrue="1">
      <formula>($D30&gt;0)</formula>
    </cfRule>
  </conditionalFormatting>
  <conditionalFormatting sqref="D30">
    <cfRule type="cellIs" priority="38" dxfId="4" operator="greaterThan" stopIfTrue="1">
      <formula>0</formula>
    </cfRule>
  </conditionalFormatting>
  <conditionalFormatting sqref="E30">
    <cfRule type="cellIs" priority="39" dxfId="1" operator="greaterThanOrEqual" stopIfTrue="1">
      <formula>1</formula>
    </cfRule>
    <cfRule type="cellIs" priority="40" dxfId="0" operator="lessThan" stopIfTrue="1">
      <formula>1</formula>
    </cfRule>
  </conditionalFormatting>
  <conditionalFormatting sqref="F30">
    <cfRule type="expression" priority="41" dxfId="1" stopIfTrue="1">
      <formula>($E$28&gt;=18)</formula>
    </cfRule>
    <cfRule type="expression" priority="42" dxfId="0" stopIfTrue="1">
      <formula>($E$28&lt;18)</formula>
    </cfRule>
  </conditionalFormatting>
  <conditionalFormatting sqref="B31:C31">
    <cfRule type="expression" priority="31" dxfId="4" stopIfTrue="1">
      <formula>($D31&gt;0)</formula>
    </cfRule>
  </conditionalFormatting>
  <conditionalFormatting sqref="D31">
    <cfRule type="cellIs" priority="32" dxfId="4" operator="greaterThan" stopIfTrue="1">
      <formula>0</formula>
    </cfRule>
  </conditionalFormatting>
  <conditionalFormatting sqref="E31">
    <cfRule type="cellIs" priority="33" dxfId="1" operator="greaterThanOrEqual" stopIfTrue="1">
      <formula>1</formula>
    </cfRule>
    <cfRule type="cellIs" priority="34" dxfId="0" operator="lessThan" stopIfTrue="1">
      <formula>1</formula>
    </cfRule>
  </conditionalFormatting>
  <conditionalFormatting sqref="F31">
    <cfRule type="expression" priority="35" dxfId="1" stopIfTrue="1">
      <formula>($E$28&gt;=18)</formula>
    </cfRule>
    <cfRule type="expression" priority="36" dxfId="0" stopIfTrue="1">
      <formula>($E$28&lt;18)</formula>
    </cfRule>
  </conditionalFormatting>
  <conditionalFormatting sqref="B32:C32">
    <cfRule type="expression" priority="25" dxfId="4" stopIfTrue="1">
      <formula>($D32&gt;0)</formula>
    </cfRule>
  </conditionalFormatting>
  <conditionalFormatting sqref="D32">
    <cfRule type="cellIs" priority="26" dxfId="4" operator="greaterThan" stopIfTrue="1">
      <formula>0</formula>
    </cfRule>
  </conditionalFormatting>
  <conditionalFormatting sqref="E32">
    <cfRule type="cellIs" priority="27" dxfId="1" operator="greaterThanOrEqual" stopIfTrue="1">
      <formula>1</formula>
    </cfRule>
    <cfRule type="cellIs" priority="28" dxfId="0" operator="lessThan" stopIfTrue="1">
      <formula>1</formula>
    </cfRule>
  </conditionalFormatting>
  <conditionalFormatting sqref="F32">
    <cfRule type="expression" priority="29" dxfId="1" stopIfTrue="1">
      <formula>($E$28&gt;=18)</formula>
    </cfRule>
    <cfRule type="expression" priority="30" dxfId="0" stopIfTrue="1">
      <formula>($E$28&lt;18)</formula>
    </cfRule>
  </conditionalFormatting>
  <conditionalFormatting sqref="B35:C35">
    <cfRule type="expression" priority="19" dxfId="4" stopIfTrue="1">
      <formula>($D35&gt;0)</formula>
    </cfRule>
  </conditionalFormatting>
  <conditionalFormatting sqref="D35">
    <cfRule type="cellIs" priority="20" dxfId="4" operator="greaterThan" stopIfTrue="1">
      <formula>0</formula>
    </cfRule>
  </conditionalFormatting>
  <conditionalFormatting sqref="E35">
    <cfRule type="cellIs" priority="21" dxfId="1" operator="greaterThanOrEqual" stopIfTrue="1">
      <formula>1</formula>
    </cfRule>
    <cfRule type="cellIs" priority="22" dxfId="0" operator="lessThan" stopIfTrue="1">
      <formula>1</formula>
    </cfRule>
  </conditionalFormatting>
  <conditionalFormatting sqref="F35">
    <cfRule type="expression" priority="23" dxfId="1" stopIfTrue="1">
      <formula>($E$28&gt;=18)</formula>
    </cfRule>
    <cfRule type="expression" priority="24" dxfId="0" stopIfTrue="1">
      <formula>($E$28&lt;18)</formula>
    </cfRule>
  </conditionalFormatting>
  <conditionalFormatting sqref="B34:C34">
    <cfRule type="expression" priority="13" dxfId="4" stopIfTrue="1">
      <formula>($D34&gt;0)</formula>
    </cfRule>
  </conditionalFormatting>
  <conditionalFormatting sqref="D34">
    <cfRule type="cellIs" priority="14" dxfId="4" operator="greaterThan" stopIfTrue="1">
      <formula>0</formula>
    </cfRule>
  </conditionalFormatting>
  <conditionalFormatting sqref="E34">
    <cfRule type="cellIs" priority="15" dxfId="1" operator="greaterThanOrEqual" stopIfTrue="1">
      <formula>1</formula>
    </cfRule>
    <cfRule type="cellIs" priority="16" dxfId="0" operator="lessThan" stopIfTrue="1">
      <formula>1</formula>
    </cfRule>
  </conditionalFormatting>
  <conditionalFormatting sqref="F34">
    <cfRule type="expression" priority="17" dxfId="1" stopIfTrue="1">
      <formula>($E$28&gt;=18)</formula>
    </cfRule>
    <cfRule type="expression" priority="18" dxfId="0" stopIfTrue="1">
      <formula>($E$28&lt;18)</formula>
    </cfRule>
  </conditionalFormatting>
  <conditionalFormatting sqref="D3">
    <cfRule type="cellIs" priority="8" dxfId="4" operator="greaterThan" stopIfTrue="1">
      <formula>0</formula>
    </cfRule>
  </conditionalFormatting>
  <conditionalFormatting sqref="B46:C46">
    <cfRule type="expression" priority="1" dxfId="4" stopIfTrue="1">
      <formula>($D46&gt;0)</formula>
    </cfRule>
  </conditionalFormatting>
  <conditionalFormatting sqref="D46">
    <cfRule type="cellIs" priority="2" dxfId="4" operator="greaterThan" stopIfTrue="1">
      <formula>0</formula>
    </cfRule>
  </conditionalFormatting>
  <conditionalFormatting sqref="E46">
    <cfRule type="cellIs" priority="3" dxfId="1" operator="greaterThanOrEqual" stopIfTrue="1">
      <formula>1</formula>
    </cfRule>
    <cfRule type="cellIs" priority="4" dxfId="0" operator="lessThan" stopIfTrue="1">
      <formula>1</formula>
    </cfRule>
  </conditionalFormatting>
  <conditionalFormatting sqref="F46">
    <cfRule type="expression" priority="5" dxfId="1" stopIfTrue="1">
      <formula>($E$28&gt;=18)</formula>
    </cfRule>
    <cfRule type="expression" priority="6" dxfId="0" stopIfTrue="1">
      <formula>($E$28&lt;18)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</cp:lastModifiedBy>
  <cp:lastPrinted>2015-05-06T13:46:24Z</cp:lastPrinted>
  <dcterms:created xsi:type="dcterms:W3CDTF">2008-04-19T20:24:01Z</dcterms:created>
  <dcterms:modified xsi:type="dcterms:W3CDTF">2019-06-04T08:30:33Z</dcterms:modified>
  <cp:category/>
  <cp:version/>
  <cp:contentType/>
  <cp:contentStatus/>
</cp:coreProperties>
</file>